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212" activeTab="4"/>
  </bookViews>
  <sheets>
    <sheet name="SURSA A" sheetId="3" r:id="rId1"/>
    <sheet name="SURSA C" sheetId="8" r:id="rId2"/>
    <sheet name="SURSA D" sheetId="7" r:id="rId3"/>
    <sheet name="SURSA F" sheetId="2" r:id="rId4"/>
    <sheet name="SURSA G" sheetId="5" r:id="rId5"/>
  </sheets>
  <definedNames>
    <definedName name="_xlnm.Print_Titles" localSheetId="0">'SURSA A'!$9:$10</definedName>
    <definedName name="_xlnm.Print_Titles" localSheetId="3">'SURSA F'!$9:$10</definedName>
    <definedName name="_xlnm.Print_Titles" localSheetId="4">'SURSA G'!$9:$10</definedName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I220" i="5" l="1"/>
  <c r="J220" i="5"/>
  <c r="H220" i="5"/>
  <c r="I190" i="5"/>
  <c r="J190" i="5"/>
  <c r="H190" i="5"/>
  <c r="I398" i="3" l="1"/>
  <c r="J398" i="3"/>
  <c r="H398" i="3"/>
  <c r="I341" i="3"/>
  <c r="J341" i="3"/>
  <c r="H341" i="3"/>
  <c r="I13" i="8" l="1"/>
  <c r="J13" i="8"/>
  <c r="J32" i="2" l="1"/>
  <c r="I19" i="7" l="1"/>
  <c r="I20" i="7" s="1"/>
  <c r="J19" i="7"/>
  <c r="J20" i="7" s="1"/>
  <c r="H19" i="7"/>
  <c r="H20" i="7" s="1"/>
  <c r="I14" i="7"/>
  <c r="I22" i="7" s="1"/>
  <c r="I21" i="7" s="1"/>
  <c r="J14" i="7"/>
  <c r="H14" i="7"/>
  <c r="H21" i="8"/>
  <c r="H20" i="8"/>
  <c r="H19" i="8"/>
  <c r="I18" i="8"/>
  <c r="J18" i="8"/>
  <c r="H18" i="8"/>
  <c r="J16" i="8"/>
  <c r="I16" i="8"/>
  <c r="H16" i="8"/>
  <c r="J22" i="7" l="1"/>
  <c r="J21" i="7" s="1"/>
  <c r="I400" i="3"/>
  <c r="J400" i="3"/>
  <c r="H400" i="3"/>
  <c r="J350" i="3"/>
  <c r="I350" i="3"/>
  <c r="H350" i="3"/>
  <c r="J332" i="3"/>
  <c r="I332" i="3"/>
  <c r="H332" i="3"/>
  <c r="I294" i="3"/>
  <c r="J294" i="3"/>
  <c r="H294" i="3"/>
  <c r="H147" i="3" l="1"/>
  <c r="I147" i="3"/>
  <c r="I94" i="3"/>
  <c r="J94" i="3"/>
  <c r="H94" i="3"/>
  <c r="I46" i="3" l="1"/>
  <c r="J46" i="3"/>
  <c r="H46" i="3"/>
  <c r="J19" i="8" l="1"/>
  <c r="I19" i="8"/>
  <c r="H22" i="8"/>
  <c r="J14" i="8"/>
  <c r="I14" i="8"/>
  <c r="H14" i="8"/>
  <c r="H13" i="8"/>
  <c r="J22" i="8" l="1"/>
  <c r="J21" i="8" s="1"/>
  <c r="J20" i="8"/>
  <c r="I20" i="8"/>
  <c r="I22" i="8"/>
  <c r="I21" i="8" s="1"/>
  <c r="I233" i="5"/>
  <c r="J233" i="5"/>
  <c r="H233" i="5"/>
  <c r="I32" i="2" l="1"/>
  <c r="H32" i="2"/>
  <c r="I353" i="3" l="1"/>
  <c r="J353" i="3"/>
  <c r="H353" i="3"/>
  <c r="H356" i="3"/>
  <c r="J356" i="3"/>
  <c r="I296" i="3"/>
  <c r="J296" i="3"/>
  <c r="H296" i="3"/>
  <c r="H224" i="5" l="1"/>
  <c r="I224" i="5"/>
  <c r="J224" i="5"/>
  <c r="J149" i="3" l="1"/>
  <c r="I149" i="3"/>
  <c r="H149" i="3"/>
  <c r="J82" i="3"/>
  <c r="J15" i="7" l="1"/>
  <c r="I15" i="7"/>
  <c r="H22" i="7"/>
  <c r="H21" i="7" s="1"/>
  <c r="H15" i="7"/>
  <c r="I166" i="5"/>
  <c r="J166" i="5"/>
  <c r="H166" i="5"/>
  <c r="J237" i="5"/>
  <c r="I237" i="5"/>
  <c r="I238" i="5" s="1"/>
  <c r="H237" i="5"/>
  <c r="I51" i="5"/>
  <c r="J51" i="5"/>
  <c r="H51" i="5"/>
  <c r="I21" i="5"/>
  <c r="J21" i="5"/>
  <c r="H21" i="5"/>
  <c r="I18" i="5"/>
  <c r="J18" i="5"/>
  <c r="H18" i="5"/>
  <c r="I24" i="2"/>
  <c r="J24" i="2"/>
  <c r="H24" i="2"/>
  <c r="H33" i="2" s="1"/>
  <c r="I89" i="2"/>
  <c r="J89" i="2"/>
  <c r="H89" i="2"/>
  <c r="I78" i="2"/>
  <c r="J78" i="2"/>
  <c r="H78" i="2"/>
  <c r="I242" i="5" l="1"/>
  <c r="H90" i="2"/>
  <c r="I90" i="2"/>
  <c r="J33" i="2"/>
  <c r="H238" i="5"/>
  <c r="H242" i="5" s="1"/>
  <c r="I22" i="5"/>
  <c r="J238" i="5"/>
  <c r="J242" i="5" s="1"/>
  <c r="J22" i="5"/>
  <c r="H22" i="5"/>
  <c r="H221" i="5"/>
  <c r="I221" i="5"/>
  <c r="J221" i="5"/>
  <c r="J93" i="2"/>
  <c r="J90" i="2"/>
  <c r="I93" i="2"/>
  <c r="H93" i="2"/>
  <c r="I33" i="2"/>
  <c r="I92" i="2"/>
  <c r="J92" i="2"/>
  <c r="H92" i="2"/>
  <c r="I334" i="3"/>
  <c r="J334" i="3"/>
  <c r="H334" i="3"/>
  <c r="I416" i="3"/>
  <c r="J416" i="3"/>
  <c r="H416" i="3"/>
  <c r="I414" i="3"/>
  <c r="J414" i="3"/>
  <c r="H414" i="3"/>
  <c r="I307" i="3"/>
  <c r="J307" i="3"/>
  <c r="H307" i="3"/>
  <c r="I305" i="3"/>
  <c r="J305" i="3"/>
  <c r="H305" i="3"/>
  <c r="I404" i="3"/>
  <c r="J404" i="3"/>
  <c r="H404" i="3"/>
  <c r="I183" i="3"/>
  <c r="J183" i="3"/>
  <c r="H183" i="3"/>
  <c r="I373" i="3"/>
  <c r="J373" i="3"/>
  <c r="H373" i="3"/>
  <c r="I365" i="3"/>
  <c r="J365" i="3"/>
  <c r="H365" i="3"/>
  <c r="J147" i="3"/>
  <c r="I363" i="3"/>
  <c r="J363" i="3"/>
  <c r="H363" i="3"/>
  <c r="I120" i="3"/>
  <c r="J120" i="3"/>
  <c r="H120" i="3"/>
  <c r="I356" i="3"/>
  <c r="I106" i="3"/>
  <c r="J106" i="3"/>
  <c r="H106" i="3"/>
  <c r="I91" i="3"/>
  <c r="J91" i="3"/>
  <c r="H91" i="3"/>
  <c r="I82" i="3"/>
  <c r="H82" i="3"/>
  <c r="I29" i="3"/>
  <c r="J29" i="3"/>
  <c r="H29" i="3"/>
  <c r="J335" i="3" l="1"/>
  <c r="I335" i="3"/>
  <c r="I420" i="3" s="1"/>
  <c r="H335" i="3"/>
  <c r="H420" i="3" s="1"/>
  <c r="J47" i="3"/>
  <c r="J420" i="3"/>
  <c r="J417" i="3"/>
  <c r="J421" i="3" s="1"/>
  <c r="I417" i="3"/>
  <c r="I239" i="5"/>
  <c r="I241" i="5"/>
  <c r="H241" i="5"/>
  <c r="H239" i="5"/>
  <c r="J241" i="5"/>
  <c r="J239" i="5"/>
  <c r="H417" i="3"/>
  <c r="H421" i="3" s="1"/>
  <c r="I47" i="3"/>
  <c r="H47" i="3"/>
  <c r="J418" i="3" l="1"/>
  <c r="I418" i="3"/>
  <c r="I421" i="3"/>
  <c r="H418" i="3"/>
  <c r="J240" i="5" l="1"/>
  <c r="H240" i="5"/>
  <c r="H91" i="2" l="1"/>
  <c r="I91" i="2"/>
  <c r="I240" i="5"/>
  <c r="J91" i="2"/>
  <c r="H419" i="3" l="1"/>
  <c r="I419" i="3"/>
  <c r="J419" i="3"/>
</calcChain>
</file>

<file path=xl/sharedStrings.xml><?xml version="1.0" encoding="utf-8"?>
<sst xmlns="http://schemas.openxmlformats.org/spreadsheetml/2006/main" count="3704" uniqueCount="384">
  <si>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</si>
  <si>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</si>
  <si>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</si>
  <si>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</si>
  <si>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</si>
  <si>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</si>
  <si>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</si>
  <si>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</si>
  <si>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</si>
  <si>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</si>
  <si>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</si>
  <si>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</si>
  <si>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</si>
  <si>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</si>
  <si>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</si>
  <si>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</si>
  <si>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</si>
  <si>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</si>
  <si>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</si>
  <si>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</si>
  <si>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</si>
  <si>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</si>
  <si>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</si>
  <si>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</si>
  <si>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</si>
  <si>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</si>
  <si>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</si>
  <si>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</si>
  <si>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</si>
  <si>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</si>
  <si>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</si>
  <si>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</si>
  <si>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</si>
  <si>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</si>
  <si>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</si>
  <si>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</si>
  <si>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</si>
  <si>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</si>
  <si>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</si>
  <si>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</si>
  <si>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</si>
  <si>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</si>
  <si>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</si>
  <si>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</si>
  <si>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</si>
  <si>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</si>
  <si>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</si>
  <si>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</si>
  <si>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</si>
  <si>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</si>
  <si>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</si>
  <si>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</si>
  <si>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</si>
  <si>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</si>
  <si>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</si>
  <si>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</si>
  <si>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</si>
  <si>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</si>
  <si>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</si>
  <si>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</si>
  <si>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</si>
  <si>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</si>
  <si>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</si>
  <si>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</si>
  <si>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</si>
  <si>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</si>
  <si>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</si>
  <si>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</si>
  <si>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</si>
  <si>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</si>
  <si>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</si>
  <si>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</si>
  <si>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</si>
  <si>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</si>
  <si>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</si>
  <si>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</si>
  <si>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</si>
  <si>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</si>
  <si>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</si>
  <si>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</si>
  <si>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</si>
  <si>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</si>
  <si>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</si>
  <si>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</si>
  <si>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</si>
  <si>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</si>
  <si>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</si>
  <si>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</si>
  <si>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</si>
  <si>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</si>
  <si>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</si>
  <si>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</si>
  <si>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</si>
  <si>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</si>
  <si>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</si>
  <si>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</si>
  <si>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</si>
  <si>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</si>
  <si>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</si>
  <si>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</si>
  <si>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</si>
  <si>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</si>
  <si>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</si>
  <si>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</si>
  <si>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</si>
  <si>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</si>
  <si>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</si>
  <si>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</si>
  <si>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</si>
  <si>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</si>
  <si>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</si>
  <si>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</si>
  <si>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</si>
  <si>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</si>
  <si>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</si>
  <si>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</si>
  <si>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</si>
  <si>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</si>
  <si>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</si>
  <si>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</si>
  <si>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</si>
  <si>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</si>
  <si>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</si>
  <si>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</si>
  <si>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</si>
  <si>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</si>
  <si>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</si>
  <si>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</si>
  <si>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</si>
  <si>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</si>
  <si>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</si>
  <si>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</si>
  <si>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</si>
  <si>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</si>
  <si>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</si>
  <si>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</si>
  <si>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</si>
  <si>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</si>
  <si>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</si>
  <si>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</si>
  <si>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</si>
  <si>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</si>
  <si>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</si>
  <si>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</si>
  <si>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</si>
  <si>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</si>
  <si>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</si>
  <si>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</si>
  <si>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</si>
  <si>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</si>
  <si>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</si>
  <si>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</si>
  <si>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</si>
  <si>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</si>
  <si>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</si>
  <si>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</si>
  <si>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</si>
  <si>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</si>
  <si>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</si>
  <si>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</si>
  <si>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</si>
  <si>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</si>
  <si>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</si>
  <si>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</si>
  <si>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</si>
  <si>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</si>
  <si>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</si>
  <si>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</si>
  <si>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</si>
  <si>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</si>
  <si>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</si>
  <si>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</si>
  <si>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</si>
  <si>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</si>
  <si>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</si>
  <si>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</si>
  <si>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</si>
  <si>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</si>
  <si>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</si>
  <si>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</si>
  <si>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</si>
  <si>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</si>
  <si>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</si>
  <si>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</si>
  <si>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</si>
  <si>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</si>
  <si>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</si>
  <si>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</si>
  <si>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</si>
  <si>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</si>
  <si>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</si>
  <si>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</si>
  <si>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</si>
  <si>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</si>
  <si>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</si>
  <si>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</si>
  <si>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</si>
  <si>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</si>
  <si>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</si>
  <si>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</si>
  <si>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</si>
  <si>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</si>
  <si>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</si>
  <si>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</si>
  <si>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</si>
  <si>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</si>
  <si>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</si>
  <si>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</si>
  <si>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</si>
  <si>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</si>
  <si>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</si>
  <si>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</si>
  <si>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</si>
  <si>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</si>
  <si>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</si>
  <si>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</si>
  <si>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</si>
  <si>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</si>
  <si>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</si>
  <si>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</si>
  <si>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</si>
  <si>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</si>
  <si>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</si>
  <si>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</si>
  <si>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</si>
  <si>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</si>
  <si>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</si>
  <si>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</si>
  <si>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</si>
  <si>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</si>
  <si>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</si>
  <si>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</si>
  <si>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</si>
  <si>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</si>
  <si>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</si>
  <si>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</si>
  <si>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</si>
  <si>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</si>
  <si>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</si>
  <si>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</si>
  <si>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</si>
  <si>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</si>
  <si>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</si>
  <si>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</si>
  <si>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</si>
  <si>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</si>
  <si>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</si>
  <si>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</si>
  <si>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</si>
  <si>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</si>
  <si>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</si>
  <si>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</si>
  <si>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</si>
  <si>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</si>
  <si>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</si>
  <si>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</si>
  <si>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</si>
  <si>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</si>
  <si>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</si>
  <si>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</si>
  <si>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</si>
  <si>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</si>
  <si>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</si>
  <si>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</si>
  <si>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</si>
  <si>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</si>
  <si>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</si>
  <si>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</si>
  <si>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</si>
  <si>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</si>
  <si>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</si>
  <si>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</si>
  <si>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</si>
  <si>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</si>
  <si>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</si>
  <si>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</si>
  <si>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</si>
  <si>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</si>
  <si>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</si>
  <si>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</si>
  <si>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</si>
  <si>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</si>
  <si>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</si>
  <si>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</si>
  <si>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</si>
  <si>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</si>
  <si>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</si>
  <si>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</si>
  <si>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</si>
  <si>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</si>
  <si>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</si>
  <si>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Dr. Elena Cătălina ZARĂ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</si>
  <si>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</si>
  <si>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</si>
  <si>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</si>
  <si>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</si>
  <si>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</si>
  <si>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</si>
  <si>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</si>
  <si>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</si>
  <si>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</si>
  <si>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</si>
  <si>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</si>
  <si>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</si>
  <si>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</si>
  <si>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</si>
  <si>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</si>
  <si>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</si>
  <si>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</si>
  <si>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</si>
  <si>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</si>
  <si>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</si>
  <si>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</si>
  <si>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</si>
  <si>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</si>
  <si>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</si>
  <si>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</si>
  <si>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</si>
  <si>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</si>
  <si>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</si>
  <si>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</si>
  <si>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</si>
  <si>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</si>
  <si>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</si>
  <si>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</si>
  <si>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</si>
  <si>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</si>
  <si>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</si>
  <si>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</si>
  <si>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</si>
  <si>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</si>
  <si>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</si>
  <si>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</si>
  <si>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</si>
  <si>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</si>
  <si>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</si>
  <si>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</si>
  <si>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</si>
  <si>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</si>
  <si>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</si>
  <si>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</si>
  <si>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</si>
  <si>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</si>
  <si>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</si>
  <si>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</si>
  <si>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</si>
  <si>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</si>
  <si>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</si>
  <si>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</si>
  <si>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</si>
  <si>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</si>
  <si>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</si>
  <si>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</si>
  <si>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</si>
  <si>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</si>
  <si>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</si>
  <si>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</si>
  <si>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Plan an            2021</t>
  </si>
  <si>
    <t>Valentin IVANCEA</t>
  </si>
  <si>
    <t>Venituri din valorificarea unor bunuri ale institutiilor</t>
  </si>
  <si>
    <t>Plan an 2021</t>
  </si>
  <si>
    <t>Plan an          2021</t>
  </si>
  <si>
    <t>Plan an        2021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</si>
  <si>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</si>
  <si>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</si>
  <si>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</si>
  <si>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</si>
  <si>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</si>
  <si>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</si>
  <si>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</si>
  <si>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</si>
  <si>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</si>
  <si>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</si>
  <si>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</si>
  <si>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</si>
  <si>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</si>
  <si>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</si>
  <si>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</si>
  <si>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Plan              Trim. I+II</t>
  </si>
  <si>
    <t>Incasări realizate/   Plăți efectuate        Trim. I+II</t>
  </si>
  <si>
    <t>Plan      trim. I+II</t>
  </si>
  <si>
    <t>Plan       Trim. I+II</t>
  </si>
  <si>
    <t>Sume primite in cadrul mecanismului decontarii cererilor de plata</t>
  </si>
  <si>
    <t>la H.C.J. nr._________ din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</si>
</sst>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zoomScale="106" zoomScaleNormal="106" workbookViewId="0">
      <selection activeCell="G3" sqref="G3:J3"/>
    </sheetView>
  </sheetViews>
  <sheetFormatPr defaultRowHeight="14.4" x14ac:dyDescent="0.3"/>
  <cols>
    <col min="1" max="1" width="8.88671875" customWidth="1"/>
    <col min="3" max="3" width="6" customWidth="1"/>
    <col min="4" max="4" width="11.6640625" customWidth="1"/>
    <col min="5" max="5" width="24.109375" customWidth="1"/>
    <col min="6" max="6" width="11.6640625" customWidth="1"/>
    <col min="7" max="7" width="22.5546875" customWidth="1"/>
    <col min="8" max="8" width="13" bestFit="1" customWidth="1"/>
    <col min="9" max="9" width="12.5546875" bestFit="1" customWidth="1"/>
    <col min="10" max="10" width="12.4414062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3" t="s">
        <v>266</v>
      </c>
      <c r="H2" s="73"/>
      <c r="I2" s="73"/>
      <c r="J2" s="73"/>
    </row>
    <row r="3" spans="1:10" x14ac:dyDescent="0.3">
      <c r="A3" s="1"/>
      <c r="B3" s="1"/>
      <c r="C3" s="1"/>
      <c r="D3" s="1"/>
      <c r="E3" s="1"/>
      <c r="F3" s="1"/>
      <c r="G3" s="73" t="s">
        <v>383</v>
      </c>
      <c r="H3" s="73"/>
      <c r="I3" s="73"/>
      <c r="J3" s="73"/>
    </row>
    <row r="4" spans="1:10" x14ac:dyDescent="0.3">
      <c r="A4" s="1"/>
      <c r="B4" s="1"/>
      <c r="C4" s="1"/>
      <c r="D4" s="1"/>
      <c r="E4" s="1"/>
      <c r="F4" s="1"/>
      <c r="G4" s="71"/>
      <c r="H4" s="71"/>
      <c r="I4" s="71"/>
      <c r="J4" s="71"/>
    </row>
    <row r="5" spans="1:10" x14ac:dyDescent="0.3">
      <c r="A5" s="1"/>
      <c r="B5" s="1"/>
      <c r="C5" s="1"/>
      <c r="D5" s="1"/>
      <c r="E5" s="1"/>
      <c r="F5" s="1"/>
      <c r="G5" s="68"/>
      <c r="H5" s="68"/>
      <c r="I5" s="68"/>
      <c r="J5" s="68"/>
    </row>
    <row r="6" spans="1:10" x14ac:dyDescent="0.3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x14ac:dyDescent="0.3">
      <c r="A7" s="74">
        <v>44377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3">
      <c r="A8" s="73" t="s">
        <v>365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292</v>
      </c>
    </row>
    <row r="10" spans="1:10" ht="69" x14ac:dyDescent="0.3">
      <c r="A10" s="7" t="s">
        <v>0</v>
      </c>
      <c r="B10" s="75" t="s">
        <v>366</v>
      </c>
      <c r="C10" s="76"/>
      <c r="D10" s="7" t="s">
        <v>370</v>
      </c>
      <c r="E10" s="7" t="s">
        <v>367</v>
      </c>
      <c r="F10" s="7" t="s">
        <v>368</v>
      </c>
      <c r="G10" s="7" t="s">
        <v>369</v>
      </c>
      <c r="H10" s="7" t="s">
        <v>357</v>
      </c>
      <c r="I10" s="8" t="s">
        <v>378</v>
      </c>
      <c r="J10" s="49" t="s">
        <v>379</v>
      </c>
    </row>
    <row r="11" spans="1:10" ht="27.6" x14ac:dyDescent="0.3">
      <c r="A11" s="44" t="s">
        <v>1</v>
      </c>
      <c r="B11" s="72" t="s">
        <v>2</v>
      </c>
      <c r="C11" s="72"/>
      <c r="D11" s="44" t="s">
        <v>3</v>
      </c>
      <c r="E11" s="44" t="s">
        <v>4</v>
      </c>
      <c r="F11" s="11"/>
      <c r="G11" s="11"/>
      <c r="H11" s="12">
        <v>71058000</v>
      </c>
      <c r="I11" s="12">
        <v>35530000</v>
      </c>
      <c r="J11" s="13">
        <v>39435548.219999999</v>
      </c>
    </row>
    <row r="12" spans="1:10" ht="55.2" x14ac:dyDescent="0.3">
      <c r="A12" s="44" t="s">
        <v>1</v>
      </c>
      <c r="B12" s="72" t="s">
        <v>2</v>
      </c>
      <c r="C12" s="72"/>
      <c r="D12" s="44">
        <v>40400</v>
      </c>
      <c r="E12" s="44" t="s">
        <v>271</v>
      </c>
      <c r="F12" s="11"/>
      <c r="G12" s="11"/>
      <c r="H12" s="12">
        <v>9947000</v>
      </c>
      <c r="I12" s="12">
        <v>4974000</v>
      </c>
      <c r="J12" s="13">
        <v>5520754</v>
      </c>
    </row>
    <row r="13" spans="1:10" ht="69" x14ac:dyDescent="0.3">
      <c r="A13" s="44" t="s">
        <v>1</v>
      </c>
      <c r="B13" s="72" t="s">
        <v>2</v>
      </c>
      <c r="C13" s="72"/>
      <c r="D13" s="44" t="s">
        <v>5</v>
      </c>
      <c r="E13" s="44" t="s">
        <v>6</v>
      </c>
      <c r="F13" s="11"/>
      <c r="G13" s="11"/>
      <c r="H13" s="12">
        <v>100540000</v>
      </c>
      <c r="I13" s="12">
        <v>51000000</v>
      </c>
      <c r="J13" s="13">
        <v>51000000</v>
      </c>
    </row>
    <row r="14" spans="1:10" ht="55.2" x14ac:dyDescent="0.3">
      <c r="A14" s="44" t="s">
        <v>1</v>
      </c>
      <c r="B14" s="72" t="s">
        <v>2</v>
      </c>
      <c r="C14" s="72"/>
      <c r="D14" s="44" t="s">
        <v>7</v>
      </c>
      <c r="E14" s="44" t="s">
        <v>8</v>
      </c>
      <c r="F14" s="11"/>
      <c r="G14" s="11"/>
      <c r="H14" s="12">
        <v>103401000</v>
      </c>
      <c r="I14" s="12">
        <v>66334000</v>
      </c>
      <c r="J14" s="13">
        <v>66334000</v>
      </c>
    </row>
    <row r="15" spans="1:10" ht="41.4" x14ac:dyDescent="0.3">
      <c r="A15" s="44" t="s">
        <v>1</v>
      </c>
      <c r="B15" s="72" t="s">
        <v>2</v>
      </c>
      <c r="C15" s="72"/>
      <c r="D15" s="44" t="s">
        <v>9</v>
      </c>
      <c r="E15" s="44" t="s">
        <v>10</v>
      </c>
      <c r="F15" s="11"/>
      <c r="G15" s="11"/>
      <c r="H15" s="12">
        <v>50000</v>
      </c>
      <c r="I15" s="12">
        <v>32000</v>
      </c>
      <c r="J15" s="13">
        <v>59320.93</v>
      </c>
    </row>
    <row r="16" spans="1:10" ht="41.4" x14ac:dyDescent="0.3">
      <c r="A16" s="44" t="s">
        <v>1</v>
      </c>
      <c r="B16" s="72" t="s">
        <v>2</v>
      </c>
      <c r="C16" s="72"/>
      <c r="D16" s="44" t="s">
        <v>11</v>
      </c>
      <c r="E16" s="44" t="s">
        <v>12</v>
      </c>
      <c r="F16" s="11"/>
      <c r="G16" s="11"/>
      <c r="H16" s="12">
        <v>975000</v>
      </c>
      <c r="I16" s="12">
        <v>389000</v>
      </c>
      <c r="J16" s="13">
        <v>1381380.74</v>
      </c>
    </row>
    <row r="17" spans="1:10" ht="55.2" x14ac:dyDescent="0.3">
      <c r="A17" s="44" t="s">
        <v>1</v>
      </c>
      <c r="B17" s="72" t="s">
        <v>2</v>
      </c>
      <c r="C17" s="72"/>
      <c r="D17" s="44" t="s">
        <v>13</v>
      </c>
      <c r="E17" s="44" t="s">
        <v>14</v>
      </c>
      <c r="F17" s="11"/>
      <c r="G17" s="11"/>
      <c r="H17" s="12">
        <v>60000</v>
      </c>
      <c r="I17" s="12">
        <v>25000</v>
      </c>
      <c r="J17" s="13">
        <v>18546.080000000002</v>
      </c>
    </row>
    <row r="18" spans="1:10" ht="55.2" x14ac:dyDescent="0.3">
      <c r="A18" s="44" t="s">
        <v>1</v>
      </c>
      <c r="B18" s="72" t="s">
        <v>2</v>
      </c>
      <c r="C18" s="72"/>
      <c r="D18" s="44">
        <v>300100</v>
      </c>
      <c r="E18" s="44" t="s">
        <v>348</v>
      </c>
      <c r="F18" s="11"/>
      <c r="G18" s="11"/>
      <c r="H18" s="12">
        <v>0</v>
      </c>
      <c r="I18" s="12">
        <v>0</v>
      </c>
      <c r="J18" s="13">
        <v>0</v>
      </c>
    </row>
    <row r="19" spans="1:10" ht="41.4" x14ac:dyDescent="0.3">
      <c r="A19" s="44" t="s">
        <v>1</v>
      </c>
      <c r="B19" s="72" t="s">
        <v>2</v>
      </c>
      <c r="C19" s="72"/>
      <c r="D19" s="44" t="s">
        <v>15</v>
      </c>
      <c r="E19" s="44" t="s">
        <v>16</v>
      </c>
      <c r="F19" s="11"/>
      <c r="G19" s="11"/>
      <c r="H19" s="12">
        <v>94000</v>
      </c>
      <c r="I19" s="12">
        <v>73000</v>
      </c>
      <c r="J19" s="13">
        <v>141094.14000000001</v>
      </c>
    </row>
    <row r="20" spans="1:10" ht="27.6" x14ac:dyDescent="0.3">
      <c r="A20" s="44" t="s">
        <v>1</v>
      </c>
      <c r="B20" s="72" t="s">
        <v>2</v>
      </c>
      <c r="C20" s="72"/>
      <c r="D20" s="44" t="s">
        <v>17</v>
      </c>
      <c r="E20" s="44" t="s">
        <v>18</v>
      </c>
      <c r="F20" s="11"/>
      <c r="G20" s="11"/>
      <c r="H20" s="12">
        <v>2000000</v>
      </c>
      <c r="I20" s="12">
        <v>934000</v>
      </c>
      <c r="J20" s="13">
        <v>995977.34</v>
      </c>
    </row>
    <row r="21" spans="1:10" ht="40.799999999999997" customHeight="1" x14ac:dyDescent="0.3">
      <c r="A21" s="44" t="s">
        <v>1</v>
      </c>
      <c r="B21" s="72" t="s">
        <v>2</v>
      </c>
      <c r="C21" s="72"/>
      <c r="D21" s="44" t="s">
        <v>19</v>
      </c>
      <c r="E21" s="44" t="s">
        <v>20</v>
      </c>
      <c r="F21" s="11"/>
      <c r="G21" s="11"/>
      <c r="H21" s="12">
        <v>3000</v>
      </c>
      <c r="I21" s="12">
        <v>0</v>
      </c>
      <c r="J21" s="13">
        <v>1250</v>
      </c>
    </row>
    <row r="22" spans="1:10" ht="27.6" x14ac:dyDescent="0.3">
      <c r="A22" s="44" t="s">
        <v>1</v>
      </c>
      <c r="B22" s="72" t="s">
        <v>2</v>
      </c>
      <c r="C22" s="72"/>
      <c r="D22" s="44" t="s">
        <v>21</v>
      </c>
      <c r="E22" s="44" t="s">
        <v>22</v>
      </c>
      <c r="F22" s="11"/>
      <c r="G22" s="11"/>
      <c r="H22" s="12">
        <v>0</v>
      </c>
      <c r="I22" s="12">
        <v>0</v>
      </c>
      <c r="J22" s="13">
        <v>8000</v>
      </c>
    </row>
    <row r="23" spans="1:10" ht="41.4" x14ac:dyDescent="0.3">
      <c r="A23" s="44" t="s">
        <v>1</v>
      </c>
      <c r="B23" s="72" t="s">
        <v>2</v>
      </c>
      <c r="C23" s="72"/>
      <c r="D23" s="44" t="s">
        <v>23</v>
      </c>
      <c r="E23" s="44" t="s">
        <v>24</v>
      </c>
      <c r="F23" s="11"/>
      <c r="G23" s="11"/>
      <c r="H23" s="12">
        <v>0</v>
      </c>
      <c r="I23" s="12">
        <v>0</v>
      </c>
      <c r="J23" s="13">
        <v>0</v>
      </c>
    </row>
    <row r="24" spans="1:10" x14ac:dyDescent="0.3">
      <c r="A24" s="44" t="s">
        <v>1</v>
      </c>
      <c r="B24" s="72" t="s">
        <v>2</v>
      </c>
      <c r="C24" s="72"/>
      <c r="D24" s="44" t="s">
        <v>25</v>
      </c>
      <c r="E24" s="44" t="s">
        <v>26</v>
      </c>
      <c r="F24" s="11"/>
      <c r="G24" s="11"/>
      <c r="H24" s="12">
        <v>300000</v>
      </c>
      <c r="I24" s="12">
        <v>235000</v>
      </c>
      <c r="J24" s="13">
        <v>324757.14</v>
      </c>
    </row>
    <row r="25" spans="1:10" ht="55.2" x14ac:dyDescent="0.3">
      <c r="A25" s="44" t="s">
        <v>1</v>
      </c>
      <c r="B25" s="72" t="s">
        <v>2</v>
      </c>
      <c r="C25" s="72"/>
      <c r="D25" s="44" t="s">
        <v>27</v>
      </c>
      <c r="E25" s="44" t="s">
        <v>28</v>
      </c>
      <c r="F25" s="11"/>
      <c r="G25" s="11"/>
      <c r="H25" s="12">
        <v>-55061000</v>
      </c>
      <c r="I25" s="12">
        <v>-16316000</v>
      </c>
      <c r="J25" s="13">
        <v>-16316000</v>
      </c>
    </row>
    <row r="26" spans="1:10" ht="96.6" x14ac:dyDescent="0.3">
      <c r="A26" s="44" t="s">
        <v>1</v>
      </c>
      <c r="B26" s="72" t="s">
        <v>2</v>
      </c>
      <c r="C26" s="72"/>
      <c r="D26" s="44">
        <v>400600</v>
      </c>
      <c r="E26" s="44" t="s">
        <v>272</v>
      </c>
      <c r="F26" s="11"/>
      <c r="G26" s="11"/>
      <c r="H26" s="12">
        <v>108000</v>
      </c>
      <c r="I26" s="12">
        <v>108000</v>
      </c>
      <c r="J26" s="13">
        <v>0</v>
      </c>
    </row>
    <row r="27" spans="1:10" ht="41.4" x14ac:dyDescent="0.3">
      <c r="A27" s="44" t="s">
        <v>1</v>
      </c>
      <c r="B27" s="72" t="s">
        <v>2</v>
      </c>
      <c r="C27" s="72"/>
      <c r="D27" s="44" t="s">
        <v>33</v>
      </c>
      <c r="E27" s="44" t="s">
        <v>34</v>
      </c>
      <c r="F27" s="11"/>
      <c r="G27" s="11"/>
      <c r="H27" s="12">
        <v>1404000</v>
      </c>
      <c r="I27" s="12">
        <v>702000</v>
      </c>
      <c r="J27" s="13">
        <v>283105</v>
      </c>
    </row>
    <row r="28" spans="1:10" ht="69" x14ac:dyDescent="0.3">
      <c r="A28" s="44" t="s">
        <v>1</v>
      </c>
      <c r="B28" s="72" t="s">
        <v>2</v>
      </c>
      <c r="C28" s="72"/>
      <c r="D28" s="44" t="s">
        <v>37</v>
      </c>
      <c r="E28" s="44" t="s">
        <v>38</v>
      </c>
      <c r="F28" s="11"/>
      <c r="G28" s="11"/>
      <c r="H28" s="12">
        <v>3000000</v>
      </c>
      <c r="I28" s="12">
        <v>1500000</v>
      </c>
      <c r="J28" s="13">
        <v>1353796.36</v>
      </c>
    </row>
    <row r="29" spans="1:10" x14ac:dyDescent="0.3">
      <c r="A29" s="77" t="s">
        <v>294</v>
      </c>
      <c r="B29" s="77"/>
      <c r="C29" s="77"/>
      <c r="D29" s="77"/>
      <c r="E29" s="77"/>
      <c r="F29" s="77"/>
      <c r="G29" s="77"/>
      <c r="H29" s="15">
        <f>SUM(H11:H28)</f>
        <v>237879000</v>
      </c>
      <c r="I29" s="15">
        <f t="shared" ref="I29:J29" si="0">SUM(I11:I28)</f>
        <v>145520000</v>
      </c>
      <c r="J29" s="15">
        <f t="shared" si="0"/>
        <v>150541529.95000002</v>
      </c>
    </row>
    <row r="30" spans="1:10" ht="27.6" x14ac:dyDescent="0.3">
      <c r="A30" s="44" t="s">
        <v>1</v>
      </c>
      <c r="B30" s="72" t="s">
        <v>2</v>
      </c>
      <c r="C30" s="72"/>
      <c r="D30" s="44" t="s">
        <v>29</v>
      </c>
      <c r="E30" s="44" t="s">
        <v>30</v>
      </c>
      <c r="F30" s="11"/>
      <c r="G30" s="11"/>
      <c r="H30" s="12">
        <v>55061000</v>
      </c>
      <c r="I30" s="12">
        <v>16316000</v>
      </c>
      <c r="J30" s="13">
        <v>16316000</v>
      </c>
    </row>
    <row r="31" spans="1:10" ht="27.6" x14ac:dyDescent="0.3">
      <c r="A31" s="53" t="s">
        <v>1</v>
      </c>
      <c r="B31" s="72" t="s">
        <v>2</v>
      </c>
      <c r="C31" s="72"/>
      <c r="D31" s="53">
        <v>390100</v>
      </c>
      <c r="E31" s="53" t="s">
        <v>359</v>
      </c>
      <c r="F31" s="11"/>
      <c r="G31" s="11"/>
      <c r="H31" s="12">
        <v>0</v>
      </c>
      <c r="I31" s="12">
        <v>0</v>
      </c>
      <c r="J31" s="13">
        <v>759.7</v>
      </c>
    </row>
    <row r="32" spans="1:10" ht="55.8" customHeight="1" x14ac:dyDescent="0.3">
      <c r="A32" s="44" t="s">
        <v>1</v>
      </c>
      <c r="B32" s="72" t="s">
        <v>2</v>
      </c>
      <c r="C32" s="72"/>
      <c r="D32" s="44" t="s">
        <v>31</v>
      </c>
      <c r="E32" s="44" t="s">
        <v>32</v>
      </c>
      <c r="F32" s="11"/>
      <c r="G32" s="11"/>
      <c r="H32" s="12"/>
      <c r="I32" s="12"/>
      <c r="J32" s="13">
        <v>49701700</v>
      </c>
    </row>
    <row r="33" spans="1:10" ht="41.4" x14ac:dyDescent="0.3">
      <c r="A33" s="66" t="s">
        <v>1</v>
      </c>
      <c r="B33" s="72" t="s">
        <v>2</v>
      </c>
      <c r="C33" s="72"/>
      <c r="D33" s="66">
        <v>401600</v>
      </c>
      <c r="E33" s="66" t="s">
        <v>382</v>
      </c>
      <c r="F33" s="11"/>
      <c r="G33" s="11"/>
      <c r="H33" s="12"/>
      <c r="I33" s="12"/>
      <c r="J33" s="13">
        <v>2170520.5499999998</v>
      </c>
    </row>
    <row r="34" spans="1:10" ht="82.8" x14ac:dyDescent="0.3">
      <c r="A34" s="44" t="s">
        <v>1</v>
      </c>
      <c r="B34" s="72" t="s">
        <v>2</v>
      </c>
      <c r="C34" s="72"/>
      <c r="D34" s="44">
        <v>421601</v>
      </c>
      <c r="E34" s="44" t="s">
        <v>349</v>
      </c>
      <c r="F34" s="11"/>
      <c r="G34" s="11"/>
      <c r="H34" s="12"/>
      <c r="I34" s="12"/>
      <c r="J34" s="13">
        <v>0</v>
      </c>
    </row>
    <row r="35" spans="1:10" ht="28.2" customHeight="1" x14ac:dyDescent="0.3">
      <c r="A35" s="44" t="s">
        <v>1</v>
      </c>
      <c r="B35" s="72" t="s">
        <v>2</v>
      </c>
      <c r="C35" s="72"/>
      <c r="D35" s="44">
        <v>426500</v>
      </c>
      <c r="E35" s="44" t="s">
        <v>273</v>
      </c>
      <c r="F35" s="11"/>
      <c r="G35" s="11"/>
      <c r="H35" s="12">
        <v>63437000</v>
      </c>
      <c r="I35" s="12">
        <v>50561000</v>
      </c>
      <c r="J35" s="13">
        <v>22413962.57</v>
      </c>
    </row>
    <row r="36" spans="1:10" ht="124.2" x14ac:dyDescent="0.3">
      <c r="A36" s="44" t="s">
        <v>1</v>
      </c>
      <c r="B36" s="72" t="s">
        <v>2</v>
      </c>
      <c r="C36" s="72"/>
      <c r="D36" s="44" t="s">
        <v>35</v>
      </c>
      <c r="E36" s="44" t="s">
        <v>36</v>
      </c>
      <c r="F36" s="11"/>
      <c r="G36" s="11"/>
      <c r="H36" s="12">
        <v>20910000</v>
      </c>
      <c r="I36" s="12">
        <v>8266000</v>
      </c>
      <c r="J36" s="13">
        <v>3909442.54</v>
      </c>
    </row>
    <row r="37" spans="1:10" ht="70.2" customHeight="1" x14ac:dyDescent="0.3">
      <c r="A37" s="44" t="s">
        <v>1</v>
      </c>
      <c r="B37" s="72" t="s">
        <v>2</v>
      </c>
      <c r="C37" s="72"/>
      <c r="D37" s="44" t="s">
        <v>39</v>
      </c>
      <c r="E37" s="44" t="s">
        <v>40</v>
      </c>
      <c r="F37" s="11"/>
      <c r="G37" s="11"/>
      <c r="H37" s="12">
        <v>733000</v>
      </c>
      <c r="I37" s="12">
        <v>733000</v>
      </c>
      <c r="J37" s="13">
        <v>607242.79</v>
      </c>
    </row>
    <row r="38" spans="1:10" ht="31.8" customHeight="1" x14ac:dyDescent="0.3">
      <c r="A38" s="44" t="s">
        <v>1</v>
      </c>
      <c r="B38" s="72" t="s">
        <v>2</v>
      </c>
      <c r="C38" s="72"/>
      <c r="D38" s="44">
        <v>480101</v>
      </c>
      <c r="E38" s="44" t="s">
        <v>274</v>
      </c>
      <c r="F38" s="11"/>
      <c r="G38" s="11"/>
      <c r="H38" s="12">
        <v>107970000</v>
      </c>
      <c r="I38" s="12">
        <v>28335000</v>
      </c>
      <c r="J38" s="13">
        <v>5470247.2999999998</v>
      </c>
    </row>
    <row r="39" spans="1:10" ht="28.8" customHeight="1" x14ac:dyDescent="0.3">
      <c r="A39" s="44" t="s">
        <v>1</v>
      </c>
      <c r="B39" s="72" t="s">
        <v>2</v>
      </c>
      <c r="C39" s="72"/>
      <c r="D39" s="44">
        <v>480102</v>
      </c>
      <c r="E39" s="44" t="s">
        <v>42</v>
      </c>
      <c r="F39" s="11"/>
      <c r="G39" s="11"/>
      <c r="H39" s="12">
        <v>0</v>
      </c>
      <c r="I39" s="12">
        <v>0</v>
      </c>
      <c r="J39" s="13">
        <v>10199328.91</v>
      </c>
    </row>
    <row r="40" spans="1:10" x14ac:dyDescent="0.3">
      <c r="A40" s="44" t="s">
        <v>1</v>
      </c>
      <c r="B40" s="72" t="s">
        <v>2</v>
      </c>
      <c r="C40" s="72"/>
      <c r="D40" s="44">
        <v>480103</v>
      </c>
      <c r="E40" s="44" t="s">
        <v>44</v>
      </c>
      <c r="F40" s="11"/>
      <c r="G40" s="11"/>
      <c r="H40" s="12">
        <v>0</v>
      </c>
      <c r="I40" s="12">
        <v>0</v>
      </c>
      <c r="J40" s="13">
        <v>-13660819.560000001</v>
      </c>
    </row>
    <row r="41" spans="1:10" ht="29.4" customHeight="1" x14ac:dyDescent="0.3">
      <c r="A41" s="44" t="s">
        <v>1</v>
      </c>
      <c r="B41" s="72" t="s">
        <v>2</v>
      </c>
      <c r="C41" s="72"/>
      <c r="D41" s="44">
        <v>480201</v>
      </c>
      <c r="E41" s="44" t="s">
        <v>274</v>
      </c>
      <c r="F41" s="11"/>
      <c r="G41" s="11"/>
      <c r="H41" s="12">
        <v>18868000</v>
      </c>
      <c r="I41" s="12">
        <v>14046000</v>
      </c>
      <c r="J41" s="13">
        <v>1128712.6000000001</v>
      </c>
    </row>
    <row r="42" spans="1:10" ht="29.4" customHeight="1" x14ac:dyDescent="0.3">
      <c r="A42" s="44" t="s">
        <v>1</v>
      </c>
      <c r="B42" s="72" t="s">
        <v>2</v>
      </c>
      <c r="C42" s="72"/>
      <c r="D42" s="44" t="s">
        <v>41</v>
      </c>
      <c r="E42" s="44" t="s">
        <v>42</v>
      </c>
      <c r="F42" s="11"/>
      <c r="G42" s="11"/>
      <c r="H42" s="12">
        <v>0</v>
      </c>
      <c r="I42" s="12">
        <v>0</v>
      </c>
      <c r="J42" s="13">
        <v>1360306.63</v>
      </c>
    </row>
    <row r="43" spans="1:10" ht="26.4" customHeight="1" x14ac:dyDescent="0.3">
      <c r="A43" s="44" t="s">
        <v>1</v>
      </c>
      <c r="B43" s="72" t="s">
        <v>2</v>
      </c>
      <c r="C43" s="72"/>
      <c r="D43" s="44" t="s">
        <v>43</v>
      </c>
      <c r="E43" s="44" t="s">
        <v>44</v>
      </c>
      <c r="F43" s="11"/>
      <c r="G43" s="11"/>
      <c r="H43" s="12">
        <v>0</v>
      </c>
      <c r="I43" s="12">
        <v>0</v>
      </c>
      <c r="J43" s="13">
        <v>1266576.3500000001</v>
      </c>
    </row>
    <row r="44" spans="1:10" ht="28.2" customHeight="1" x14ac:dyDescent="0.3">
      <c r="A44" s="55" t="s">
        <v>1</v>
      </c>
      <c r="B44" s="72" t="s">
        <v>2</v>
      </c>
      <c r="C44" s="72"/>
      <c r="D44" s="55">
        <v>480301</v>
      </c>
      <c r="E44" s="55" t="s">
        <v>274</v>
      </c>
      <c r="F44" s="11"/>
      <c r="G44" s="11"/>
      <c r="H44" s="12">
        <v>3038000</v>
      </c>
      <c r="I44" s="12">
        <v>0</v>
      </c>
      <c r="J44" s="13"/>
    </row>
    <row r="45" spans="1:10" ht="27.6" customHeight="1" x14ac:dyDescent="0.3">
      <c r="A45" s="53" t="s">
        <v>1</v>
      </c>
      <c r="B45" s="72" t="s">
        <v>2</v>
      </c>
      <c r="C45" s="72"/>
      <c r="D45" s="53">
        <v>480302</v>
      </c>
      <c r="E45" s="53" t="s">
        <v>42</v>
      </c>
      <c r="F45" s="11"/>
      <c r="G45" s="11"/>
      <c r="H45" s="12">
        <v>222000</v>
      </c>
      <c r="I45" s="12">
        <v>150000</v>
      </c>
      <c r="J45" s="13">
        <v>222530</v>
      </c>
    </row>
    <row r="46" spans="1:10" x14ac:dyDescent="0.3">
      <c r="A46" s="77" t="s">
        <v>295</v>
      </c>
      <c r="B46" s="77"/>
      <c r="C46" s="77"/>
      <c r="D46" s="77"/>
      <c r="E46" s="77"/>
      <c r="F46" s="77"/>
      <c r="G46" s="77"/>
      <c r="H46" s="15">
        <f>SUM(H30:H45)</f>
        <v>270239000</v>
      </c>
      <c r="I46" s="15">
        <f t="shared" ref="I46:J46" si="1">SUM(I30:I45)</f>
        <v>118407000</v>
      </c>
      <c r="J46" s="15">
        <f t="shared" si="1"/>
        <v>101106510.37999998</v>
      </c>
    </row>
    <row r="47" spans="1:10" x14ac:dyDescent="0.3">
      <c r="A47" s="79" t="s">
        <v>311</v>
      </c>
      <c r="B47" s="79"/>
      <c r="C47" s="79"/>
      <c r="D47" s="79"/>
      <c r="E47" s="79"/>
      <c r="F47" s="79"/>
      <c r="G47" s="79"/>
      <c r="H47" s="16">
        <f>H29+H46</f>
        <v>508118000</v>
      </c>
      <c r="I47" s="16">
        <f>I29+I46</f>
        <v>263927000</v>
      </c>
      <c r="J47" s="16">
        <f>J29+J46</f>
        <v>251648040.32999998</v>
      </c>
    </row>
    <row r="48" spans="1:10" ht="27.6" x14ac:dyDescent="0.3">
      <c r="A48" s="44" t="s">
        <v>74</v>
      </c>
      <c r="B48" s="72" t="s">
        <v>2</v>
      </c>
      <c r="C48" s="72"/>
      <c r="D48" s="44" t="s">
        <v>75</v>
      </c>
      <c r="E48" s="44" t="s">
        <v>76</v>
      </c>
      <c r="F48" s="44" t="s">
        <v>77</v>
      </c>
      <c r="G48" s="44" t="s">
        <v>78</v>
      </c>
      <c r="H48" s="12">
        <v>21000000</v>
      </c>
      <c r="I48" s="12">
        <v>12377000</v>
      </c>
      <c r="J48" s="13">
        <v>9953226</v>
      </c>
    </row>
    <row r="49" spans="1:10" ht="27.6" x14ac:dyDescent="0.3">
      <c r="A49" s="44" t="s">
        <v>74</v>
      </c>
      <c r="B49" s="72" t="s">
        <v>2</v>
      </c>
      <c r="C49" s="72"/>
      <c r="D49" s="44" t="s">
        <v>75</v>
      </c>
      <c r="E49" s="44" t="s">
        <v>76</v>
      </c>
      <c r="F49" s="44" t="s">
        <v>79</v>
      </c>
      <c r="G49" s="44" t="s">
        <v>80</v>
      </c>
      <c r="H49" s="12">
        <v>1900000</v>
      </c>
      <c r="I49" s="12">
        <v>999000</v>
      </c>
      <c r="J49" s="13">
        <v>765910</v>
      </c>
    </row>
    <row r="50" spans="1:10" ht="27.6" x14ac:dyDescent="0.3">
      <c r="A50" s="44" t="s">
        <v>74</v>
      </c>
      <c r="B50" s="72" t="s">
        <v>2</v>
      </c>
      <c r="C50" s="72"/>
      <c r="D50" s="44" t="s">
        <v>75</v>
      </c>
      <c r="E50" s="44" t="s">
        <v>76</v>
      </c>
      <c r="F50" s="44" t="s">
        <v>81</v>
      </c>
      <c r="G50" s="44" t="s">
        <v>82</v>
      </c>
      <c r="H50" s="12">
        <v>150000</v>
      </c>
      <c r="I50" s="12">
        <v>70000</v>
      </c>
      <c r="J50" s="13">
        <v>4796.82</v>
      </c>
    </row>
    <row r="51" spans="1:10" ht="27.6" x14ac:dyDescent="0.3">
      <c r="A51" s="44" t="s">
        <v>74</v>
      </c>
      <c r="B51" s="72" t="s">
        <v>2</v>
      </c>
      <c r="C51" s="72"/>
      <c r="D51" s="44" t="s">
        <v>75</v>
      </c>
      <c r="E51" s="44" t="s">
        <v>76</v>
      </c>
      <c r="F51" s="44">
        <v>100114</v>
      </c>
      <c r="G51" s="44" t="s">
        <v>275</v>
      </c>
      <c r="H51" s="12">
        <v>10000</v>
      </c>
      <c r="I51" s="12">
        <v>10000</v>
      </c>
      <c r="J51" s="13">
        <v>0</v>
      </c>
    </row>
    <row r="52" spans="1:10" ht="27.6" x14ac:dyDescent="0.3">
      <c r="A52" s="44" t="s">
        <v>74</v>
      </c>
      <c r="B52" s="72" t="s">
        <v>2</v>
      </c>
      <c r="C52" s="72"/>
      <c r="D52" s="44" t="s">
        <v>75</v>
      </c>
      <c r="E52" s="44" t="s">
        <v>76</v>
      </c>
      <c r="F52" s="44">
        <v>100117</v>
      </c>
      <c r="G52" s="44" t="s">
        <v>276</v>
      </c>
      <c r="H52" s="12">
        <v>720000</v>
      </c>
      <c r="I52" s="12">
        <v>350000</v>
      </c>
      <c r="J52" s="13">
        <v>332134</v>
      </c>
    </row>
    <row r="53" spans="1:10" ht="27.6" x14ac:dyDescent="0.3">
      <c r="A53" s="44" t="s">
        <v>74</v>
      </c>
      <c r="B53" s="72" t="s">
        <v>2</v>
      </c>
      <c r="C53" s="72"/>
      <c r="D53" s="44" t="s">
        <v>75</v>
      </c>
      <c r="E53" s="44" t="s">
        <v>76</v>
      </c>
      <c r="F53" s="44" t="s">
        <v>83</v>
      </c>
      <c r="G53" s="44" t="s">
        <v>84</v>
      </c>
      <c r="H53" s="12">
        <v>500000</v>
      </c>
      <c r="I53" s="12">
        <v>290000</v>
      </c>
      <c r="J53" s="13">
        <v>256121</v>
      </c>
    </row>
    <row r="54" spans="1:10" ht="27.6" x14ac:dyDescent="0.3">
      <c r="A54" s="44" t="s">
        <v>74</v>
      </c>
      <c r="B54" s="72" t="s">
        <v>2</v>
      </c>
      <c r="C54" s="72"/>
      <c r="D54" s="44" t="s">
        <v>75</v>
      </c>
      <c r="E54" s="44" t="s">
        <v>76</v>
      </c>
      <c r="F54" s="44" t="s">
        <v>85</v>
      </c>
      <c r="G54" s="44" t="s">
        <v>86</v>
      </c>
      <c r="H54" s="12">
        <v>0</v>
      </c>
      <c r="I54" s="12">
        <v>0</v>
      </c>
      <c r="J54" s="13">
        <v>0</v>
      </c>
    </row>
    <row r="55" spans="1:10" ht="27.6" x14ac:dyDescent="0.3">
      <c r="A55" s="44" t="s">
        <v>74</v>
      </c>
      <c r="B55" s="72" t="s">
        <v>2</v>
      </c>
      <c r="C55" s="72"/>
      <c r="D55" s="44" t="s">
        <v>75</v>
      </c>
      <c r="E55" s="44" t="s">
        <v>76</v>
      </c>
      <c r="F55" s="44" t="s">
        <v>87</v>
      </c>
      <c r="G55" s="44" t="s">
        <v>88</v>
      </c>
      <c r="H55" s="12">
        <v>300000</v>
      </c>
      <c r="I55" s="12">
        <v>151000</v>
      </c>
      <c r="J55" s="13">
        <v>106637</v>
      </c>
    </row>
    <row r="56" spans="1:10" ht="27.6" x14ac:dyDescent="0.3">
      <c r="A56" s="44" t="s">
        <v>74</v>
      </c>
      <c r="B56" s="72" t="s">
        <v>2</v>
      </c>
      <c r="C56" s="72"/>
      <c r="D56" s="44" t="s">
        <v>75</v>
      </c>
      <c r="E56" s="44" t="s">
        <v>76</v>
      </c>
      <c r="F56" s="44" t="s">
        <v>89</v>
      </c>
      <c r="G56" s="44" t="s">
        <v>90</v>
      </c>
      <c r="H56" s="12">
        <v>550000</v>
      </c>
      <c r="I56" s="12">
        <v>260000</v>
      </c>
      <c r="J56" s="13">
        <v>244614</v>
      </c>
    </row>
    <row r="57" spans="1:10" ht="27.6" x14ac:dyDescent="0.3">
      <c r="A57" s="44" t="s">
        <v>74</v>
      </c>
      <c r="B57" s="72" t="s">
        <v>2</v>
      </c>
      <c r="C57" s="72"/>
      <c r="D57" s="44" t="s">
        <v>75</v>
      </c>
      <c r="E57" s="44" t="s">
        <v>76</v>
      </c>
      <c r="F57" s="44" t="s">
        <v>91</v>
      </c>
      <c r="G57" s="44" t="s">
        <v>92</v>
      </c>
      <c r="H57" s="12">
        <v>402000</v>
      </c>
      <c r="I57" s="12">
        <v>402000</v>
      </c>
      <c r="J57" s="13">
        <v>10581.37</v>
      </c>
    </row>
    <row r="58" spans="1:10" ht="27.6" x14ac:dyDescent="0.3">
      <c r="A58" s="44" t="s">
        <v>74</v>
      </c>
      <c r="B58" s="72" t="s">
        <v>2</v>
      </c>
      <c r="C58" s="72"/>
      <c r="D58" s="44" t="s">
        <v>75</v>
      </c>
      <c r="E58" s="44" t="s">
        <v>76</v>
      </c>
      <c r="F58" s="44">
        <v>200102</v>
      </c>
      <c r="G58" s="44" t="s">
        <v>176</v>
      </c>
      <c r="H58" s="12">
        <v>723000</v>
      </c>
      <c r="I58" s="12">
        <v>723000</v>
      </c>
      <c r="J58" s="13">
        <v>0</v>
      </c>
    </row>
    <row r="59" spans="1:10" ht="27.6" x14ac:dyDescent="0.3">
      <c r="A59" s="44" t="s">
        <v>74</v>
      </c>
      <c r="B59" s="72" t="s">
        <v>2</v>
      </c>
      <c r="C59" s="72"/>
      <c r="D59" s="44" t="s">
        <v>75</v>
      </c>
      <c r="E59" s="44" t="s">
        <v>76</v>
      </c>
      <c r="F59" s="44" t="s">
        <v>93</v>
      </c>
      <c r="G59" s="44" t="s">
        <v>94</v>
      </c>
      <c r="H59" s="12">
        <v>220000</v>
      </c>
      <c r="I59" s="12">
        <v>181000</v>
      </c>
      <c r="J59" s="13">
        <v>170307.96</v>
      </c>
    </row>
    <row r="60" spans="1:10" ht="27.6" x14ac:dyDescent="0.3">
      <c r="A60" s="44" t="s">
        <v>74</v>
      </c>
      <c r="B60" s="72" t="s">
        <v>2</v>
      </c>
      <c r="C60" s="72"/>
      <c r="D60" s="44" t="s">
        <v>75</v>
      </c>
      <c r="E60" s="44" t="s">
        <v>76</v>
      </c>
      <c r="F60" s="44" t="s">
        <v>95</v>
      </c>
      <c r="G60" s="44" t="s">
        <v>96</v>
      </c>
      <c r="H60" s="12">
        <v>36000</v>
      </c>
      <c r="I60" s="12">
        <v>36000</v>
      </c>
      <c r="J60" s="13">
        <v>29616.65</v>
      </c>
    </row>
    <row r="61" spans="1:10" ht="27.6" x14ac:dyDescent="0.3">
      <c r="A61" s="44" t="s">
        <v>74</v>
      </c>
      <c r="B61" s="72" t="s">
        <v>2</v>
      </c>
      <c r="C61" s="72"/>
      <c r="D61" s="44" t="s">
        <v>75</v>
      </c>
      <c r="E61" s="44" t="s">
        <v>76</v>
      </c>
      <c r="F61" s="44">
        <v>200105</v>
      </c>
      <c r="G61" s="44" t="s">
        <v>238</v>
      </c>
      <c r="H61" s="12">
        <v>178000</v>
      </c>
      <c r="I61" s="12">
        <v>90000</v>
      </c>
      <c r="J61" s="13">
        <v>36698.480000000003</v>
      </c>
    </row>
    <row r="62" spans="1:10" ht="27.6" x14ac:dyDescent="0.3">
      <c r="A62" s="44" t="s">
        <v>74</v>
      </c>
      <c r="B62" s="72" t="s">
        <v>2</v>
      </c>
      <c r="C62" s="72"/>
      <c r="D62" s="44" t="s">
        <v>75</v>
      </c>
      <c r="E62" s="44" t="s">
        <v>76</v>
      </c>
      <c r="F62" s="44" t="s">
        <v>97</v>
      </c>
      <c r="G62" s="44" t="s">
        <v>98</v>
      </c>
      <c r="H62" s="12">
        <v>70000</v>
      </c>
      <c r="I62" s="12">
        <v>70000</v>
      </c>
      <c r="J62" s="13">
        <v>34000.46</v>
      </c>
    </row>
    <row r="63" spans="1:10" ht="27.6" x14ac:dyDescent="0.3">
      <c r="A63" s="44" t="s">
        <v>74</v>
      </c>
      <c r="B63" s="72" t="s">
        <v>2</v>
      </c>
      <c r="C63" s="72"/>
      <c r="D63" s="44" t="s">
        <v>75</v>
      </c>
      <c r="E63" s="44" t="s">
        <v>76</v>
      </c>
      <c r="F63" s="44" t="s">
        <v>99</v>
      </c>
      <c r="G63" s="44" t="s">
        <v>100</v>
      </c>
      <c r="H63" s="12">
        <v>27000</v>
      </c>
      <c r="I63" s="12">
        <v>27000</v>
      </c>
      <c r="J63" s="13">
        <v>3261.96</v>
      </c>
    </row>
    <row r="64" spans="1:10" ht="27.6" x14ac:dyDescent="0.3">
      <c r="A64" s="44" t="s">
        <v>74</v>
      </c>
      <c r="B64" s="72" t="s">
        <v>2</v>
      </c>
      <c r="C64" s="72"/>
      <c r="D64" s="44" t="s">
        <v>75</v>
      </c>
      <c r="E64" s="44" t="s">
        <v>76</v>
      </c>
      <c r="F64" s="44" t="s">
        <v>101</v>
      </c>
      <c r="G64" s="44" t="s">
        <v>102</v>
      </c>
      <c r="H64" s="12">
        <v>200000</v>
      </c>
      <c r="I64" s="12">
        <v>160000</v>
      </c>
      <c r="J64" s="13">
        <v>93101.13</v>
      </c>
    </row>
    <row r="65" spans="1:10" ht="41.4" x14ac:dyDescent="0.3">
      <c r="A65" s="44" t="s">
        <v>74</v>
      </c>
      <c r="B65" s="72" t="s">
        <v>2</v>
      </c>
      <c r="C65" s="72"/>
      <c r="D65" s="44" t="s">
        <v>75</v>
      </c>
      <c r="E65" s="44" t="s">
        <v>76</v>
      </c>
      <c r="F65" s="44" t="s">
        <v>103</v>
      </c>
      <c r="G65" s="44" t="s">
        <v>104</v>
      </c>
      <c r="H65" s="12">
        <v>1192670</v>
      </c>
      <c r="I65" s="12">
        <v>562670</v>
      </c>
      <c r="J65" s="13">
        <v>454190.85</v>
      </c>
    </row>
    <row r="66" spans="1:10" ht="41.4" x14ac:dyDescent="0.3">
      <c r="A66" s="44" t="s">
        <v>74</v>
      </c>
      <c r="B66" s="72" t="s">
        <v>2</v>
      </c>
      <c r="C66" s="72"/>
      <c r="D66" s="44" t="s">
        <v>75</v>
      </c>
      <c r="E66" s="44" t="s">
        <v>76</v>
      </c>
      <c r="F66" s="44" t="s">
        <v>105</v>
      </c>
      <c r="G66" s="44" t="s">
        <v>106</v>
      </c>
      <c r="H66" s="12">
        <v>260000</v>
      </c>
      <c r="I66" s="12">
        <v>170000</v>
      </c>
      <c r="J66" s="13">
        <v>135196.68</v>
      </c>
    </row>
    <row r="67" spans="1:10" ht="27.6" x14ac:dyDescent="0.3">
      <c r="A67" s="44" t="s">
        <v>74</v>
      </c>
      <c r="B67" s="72" t="s">
        <v>2</v>
      </c>
      <c r="C67" s="72"/>
      <c r="D67" s="44" t="s">
        <v>75</v>
      </c>
      <c r="E67" s="44" t="s">
        <v>76</v>
      </c>
      <c r="F67" s="44">
        <v>200200</v>
      </c>
      <c r="G67" s="44" t="s">
        <v>164</v>
      </c>
      <c r="H67" s="12">
        <v>100000</v>
      </c>
      <c r="I67" s="12">
        <v>25000</v>
      </c>
      <c r="J67" s="13">
        <v>0</v>
      </c>
    </row>
    <row r="68" spans="1:10" ht="27.6" x14ac:dyDescent="0.3">
      <c r="A68" s="44" t="s">
        <v>74</v>
      </c>
      <c r="B68" s="72" t="s">
        <v>2</v>
      </c>
      <c r="C68" s="72"/>
      <c r="D68" s="44" t="s">
        <v>75</v>
      </c>
      <c r="E68" s="44" t="s">
        <v>76</v>
      </c>
      <c r="F68" s="44" t="s">
        <v>107</v>
      </c>
      <c r="G68" s="44" t="s">
        <v>108</v>
      </c>
      <c r="H68" s="12">
        <v>113000</v>
      </c>
      <c r="I68" s="12">
        <v>90000</v>
      </c>
      <c r="J68" s="13">
        <v>22307.46</v>
      </c>
    </row>
    <row r="69" spans="1:10" ht="27.6" x14ac:dyDescent="0.3">
      <c r="A69" s="44" t="s">
        <v>74</v>
      </c>
      <c r="B69" s="72" t="s">
        <v>2</v>
      </c>
      <c r="C69" s="72"/>
      <c r="D69" s="44" t="s">
        <v>75</v>
      </c>
      <c r="E69" s="44" t="s">
        <v>76</v>
      </c>
      <c r="F69" s="44" t="s">
        <v>109</v>
      </c>
      <c r="G69" s="44" t="s">
        <v>110</v>
      </c>
      <c r="H69" s="12">
        <v>60000</v>
      </c>
      <c r="I69" s="12">
        <v>50000</v>
      </c>
      <c r="J69" s="13">
        <v>0</v>
      </c>
    </row>
    <row r="70" spans="1:10" ht="27.6" x14ac:dyDescent="0.3">
      <c r="A70" s="44" t="s">
        <v>74</v>
      </c>
      <c r="B70" s="72" t="s">
        <v>2</v>
      </c>
      <c r="C70" s="72"/>
      <c r="D70" s="44" t="s">
        <v>75</v>
      </c>
      <c r="E70" s="44" t="s">
        <v>76</v>
      </c>
      <c r="F70" s="44">
        <v>200602</v>
      </c>
      <c r="G70" s="44" t="s">
        <v>260</v>
      </c>
      <c r="H70" s="12">
        <v>150000</v>
      </c>
      <c r="I70" s="12">
        <v>113500</v>
      </c>
      <c r="J70" s="13">
        <v>3520.8</v>
      </c>
    </row>
    <row r="71" spans="1:10" ht="27.6" x14ac:dyDescent="0.3">
      <c r="A71" s="44" t="s">
        <v>74</v>
      </c>
      <c r="B71" s="72" t="s">
        <v>2</v>
      </c>
      <c r="C71" s="72"/>
      <c r="D71" s="44" t="s">
        <v>75</v>
      </c>
      <c r="E71" s="44" t="s">
        <v>76</v>
      </c>
      <c r="F71" s="44">
        <v>201100</v>
      </c>
      <c r="G71" s="44" t="s">
        <v>178</v>
      </c>
      <c r="H71" s="12">
        <v>0</v>
      </c>
      <c r="I71" s="12">
        <v>0</v>
      </c>
      <c r="J71" s="13">
        <v>0</v>
      </c>
    </row>
    <row r="72" spans="1:10" ht="27.6" x14ac:dyDescent="0.3">
      <c r="A72" s="44" t="s">
        <v>74</v>
      </c>
      <c r="B72" s="72" t="s">
        <v>2</v>
      </c>
      <c r="C72" s="72"/>
      <c r="D72" s="44" t="s">
        <v>75</v>
      </c>
      <c r="E72" s="44" t="s">
        <v>76</v>
      </c>
      <c r="F72" s="44" t="s">
        <v>111</v>
      </c>
      <c r="G72" s="44" t="s">
        <v>112</v>
      </c>
      <c r="H72" s="12">
        <v>251500</v>
      </c>
      <c r="I72" s="12">
        <v>80000</v>
      </c>
      <c r="J72" s="13">
        <v>67307</v>
      </c>
    </row>
    <row r="73" spans="1:10" ht="27.6" x14ac:dyDescent="0.3">
      <c r="A73" s="44" t="s">
        <v>74</v>
      </c>
      <c r="B73" s="72" t="s">
        <v>2</v>
      </c>
      <c r="C73" s="72"/>
      <c r="D73" s="44" t="s">
        <v>75</v>
      </c>
      <c r="E73" s="44" t="s">
        <v>76</v>
      </c>
      <c r="F73" s="44">
        <v>2013000</v>
      </c>
      <c r="G73" s="44" t="s">
        <v>210</v>
      </c>
      <c r="H73" s="12">
        <v>150000</v>
      </c>
      <c r="I73" s="12">
        <v>30000</v>
      </c>
      <c r="J73" s="13">
        <v>9603</v>
      </c>
    </row>
    <row r="74" spans="1:10" ht="27.6" x14ac:dyDescent="0.3">
      <c r="A74" s="44" t="s">
        <v>74</v>
      </c>
      <c r="B74" s="72" t="s">
        <v>2</v>
      </c>
      <c r="C74" s="72"/>
      <c r="D74" s="44" t="s">
        <v>75</v>
      </c>
      <c r="E74" s="44" t="s">
        <v>76</v>
      </c>
      <c r="F74" s="44">
        <v>201400</v>
      </c>
      <c r="G74" s="44" t="s">
        <v>180</v>
      </c>
      <c r="H74" s="12">
        <v>20000</v>
      </c>
      <c r="I74" s="12">
        <v>10000</v>
      </c>
      <c r="J74" s="13">
        <v>1282.52</v>
      </c>
    </row>
    <row r="75" spans="1:10" ht="75.75" customHeight="1" x14ac:dyDescent="0.3">
      <c r="A75" s="44" t="s">
        <v>74</v>
      </c>
      <c r="B75" s="72" t="s">
        <v>2</v>
      </c>
      <c r="C75" s="72"/>
      <c r="D75" s="44" t="s">
        <v>75</v>
      </c>
      <c r="E75" s="44" t="s">
        <v>76</v>
      </c>
      <c r="F75" s="44" t="s">
        <v>113</v>
      </c>
      <c r="G75" s="44" t="s">
        <v>114</v>
      </c>
      <c r="H75" s="12">
        <v>940000</v>
      </c>
      <c r="I75" s="12">
        <v>450000</v>
      </c>
      <c r="J75" s="13">
        <v>340888</v>
      </c>
    </row>
    <row r="76" spans="1:10" ht="27.6" x14ac:dyDescent="0.3">
      <c r="A76" s="44" t="s">
        <v>74</v>
      </c>
      <c r="B76" s="72" t="s">
        <v>2</v>
      </c>
      <c r="C76" s="72"/>
      <c r="D76" s="44" t="s">
        <v>75</v>
      </c>
      <c r="E76" s="44" t="s">
        <v>76</v>
      </c>
      <c r="F76" s="44" t="s">
        <v>115</v>
      </c>
      <c r="G76" s="44" t="s">
        <v>116</v>
      </c>
      <c r="H76" s="12">
        <v>150000</v>
      </c>
      <c r="I76" s="12">
        <v>95000</v>
      </c>
      <c r="J76" s="13">
        <v>12039.04</v>
      </c>
    </row>
    <row r="77" spans="1:10" ht="55.2" x14ac:dyDescent="0.3">
      <c r="A77" s="44" t="s">
        <v>74</v>
      </c>
      <c r="B77" s="72" t="s">
        <v>2</v>
      </c>
      <c r="C77" s="72"/>
      <c r="D77" s="44" t="s">
        <v>75</v>
      </c>
      <c r="E77" s="44" t="s">
        <v>76</v>
      </c>
      <c r="F77" s="44" t="s">
        <v>117</v>
      </c>
      <c r="G77" s="44" t="s">
        <v>118</v>
      </c>
      <c r="H77" s="12">
        <v>6830</v>
      </c>
      <c r="I77" s="12">
        <v>6830</v>
      </c>
      <c r="J77" s="13">
        <v>2832.07</v>
      </c>
    </row>
    <row r="78" spans="1:10" ht="27.6" x14ac:dyDescent="0.3">
      <c r="A78" s="44" t="s">
        <v>74</v>
      </c>
      <c r="B78" s="72" t="s">
        <v>2</v>
      </c>
      <c r="C78" s="72"/>
      <c r="D78" s="44" t="s">
        <v>75</v>
      </c>
      <c r="E78" s="44" t="s">
        <v>76</v>
      </c>
      <c r="F78" s="44" t="s">
        <v>119</v>
      </c>
      <c r="G78" s="44" t="s">
        <v>120</v>
      </c>
      <c r="H78" s="12">
        <v>150000</v>
      </c>
      <c r="I78" s="12">
        <v>120000</v>
      </c>
      <c r="J78" s="13">
        <v>1379.8</v>
      </c>
    </row>
    <row r="79" spans="1:10" ht="27.6" x14ac:dyDescent="0.3">
      <c r="A79" s="44" t="s">
        <v>74</v>
      </c>
      <c r="B79" s="72" t="s">
        <v>2</v>
      </c>
      <c r="C79" s="72"/>
      <c r="D79" s="44" t="s">
        <v>75</v>
      </c>
      <c r="E79" s="44" t="s">
        <v>76</v>
      </c>
      <c r="F79" s="44" t="s">
        <v>121</v>
      </c>
      <c r="G79" s="44" t="s">
        <v>122</v>
      </c>
      <c r="H79" s="12">
        <v>175000</v>
      </c>
      <c r="I79" s="12">
        <v>60000</v>
      </c>
      <c r="J79" s="13">
        <v>9000</v>
      </c>
    </row>
    <row r="80" spans="1:10" ht="27.6" x14ac:dyDescent="0.3">
      <c r="A80" s="44" t="s">
        <v>74</v>
      </c>
      <c r="B80" s="72" t="s">
        <v>2</v>
      </c>
      <c r="C80" s="72"/>
      <c r="D80" s="44" t="s">
        <v>75</v>
      </c>
      <c r="E80" s="44" t="s">
        <v>76</v>
      </c>
      <c r="F80" s="44" t="s">
        <v>123</v>
      </c>
      <c r="G80" s="44" t="s">
        <v>124</v>
      </c>
      <c r="H80" s="12">
        <v>175000</v>
      </c>
      <c r="I80" s="12">
        <v>93000</v>
      </c>
      <c r="J80" s="13">
        <v>80150</v>
      </c>
    </row>
    <row r="81" spans="1:10" ht="69" x14ac:dyDescent="0.3">
      <c r="A81" s="44" t="s">
        <v>74</v>
      </c>
      <c r="B81" s="72" t="s">
        <v>2</v>
      </c>
      <c r="C81" s="72"/>
      <c r="D81" s="44" t="s">
        <v>75</v>
      </c>
      <c r="E81" s="44" t="s">
        <v>76</v>
      </c>
      <c r="F81" s="44" t="s">
        <v>125</v>
      </c>
      <c r="G81" s="44" t="s">
        <v>126</v>
      </c>
      <c r="H81" s="12">
        <v>0</v>
      </c>
      <c r="I81" s="12">
        <v>0</v>
      </c>
      <c r="J81" s="13">
        <v>-111407.09</v>
      </c>
    </row>
    <row r="82" spans="1:10" x14ac:dyDescent="0.3">
      <c r="A82" s="82" t="s">
        <v>296</v>
      </c>
      <c r="B82" s="82"/>
      <c r="C82" s="82"/>
      <c r="D82" s="82"/>
      <c r="E82" s="82"/>
      <c r="F82" s="82"/>
      <c r="G82" s="82"/>
      <c r="H82" s="12">
        <f>SUM(H48:H81)</f>
        <v>30880000</v>
      </c>
      <c r="I82" s="12">
        <f t="shared" ref="I82:J82" si="2">SUM(I48:I81)</f>
        <v>18152000</v>
      </c>
      <c r="J82" s="12">
        <f t="shared" si="2"/>
        <v>13069296.960000005</v>
      </c>
    </row>
    <row r="83" spans="1:10" ht="41.4" x14ac:dyDescent="0.3">
      <c r="A83" s="44" t="s">
        <v>74</v>
      </c>
      <c r="B83" s="72" t="s">
        <v>2</v>
      </c>
      <c r="C83" s="72"/>
      <c r="D83" s="44">
        <v>540500</v>
      </c>
      <c r="E83" s="44" t="s">
        <v>279</v>
      </c>
      <c r="F83" s="44">
        <v>500400</v>
      </c>
      <c r="G83" s="44" t="s">
        <v>279</v>
      </c>
      <c r="H83" s="12">
        <v>500000</v>
      </c>
      <c r="I83" s="12">
        <v>500000</v>
      </c>
      <c r="J83" s="13">
        <v>0</v>
      </c>
    </row>
    <row r="84" spans="1:10" ht="27.6" x14ac:dyDescent="0.3">
      <c r="A84" s="44" t="s">
        <v>74</v>
      </c>
      <c r="B84" s="72" t="s">
        <v>2</v>
      </c>
      <c r="C84" s="72"/>
      <c r="D84" s="44" t="s">
        <v>127</v>
      </c>
      <c r="E84" s="44" t="s">
        <v>128</v>
      </c>
      <c r="F84" s="44" t="s">
        <v>129</v>
      </c>
      <c r="G84" s="44" t="s">
        <v>130</v>
      </c>
      <c r="H84" s="12">
        <v>3286000</v>
      </c>
      <c r="I84" s="12">
        <v>1932000</v>
      </c>
      <c r="J84" s="13">
        <v>1589550</v>
      </c>
    </row>
    <row r="85" spans="1:10" ht="96.6" x14ac:dyDescent="0.3">
      <c r="A85" s="44" t="s">
        <v>74</v>
      </c>
      <c r="B85" s="72" t="s">
        <v>2</v>
      </c>
      <c r="C85" s="72"/>
      <c r="D85" s="44" t="s">
        <v>131</v>
      </c>
      <c r="E85" s="44" t="s">
        <v>132</v>
      </c>
      <c r="F85" s="44" t="s">
        <v>133</v>
      </c>
      <c r="G85" s="44" t="s">
        <v>134</v>
      </c>
      <c r="H85" s="12">
        <v>1550000</v>
      </c>
      <c r="I85" s="12">
        <v>588000</v>
      </c>
      <c r="J85" s="13">
        <v>0</v>
      </c>
    </row>
    <row r="86" spans="1:10" ht="27.6" x14ac:dyDescent="0.3">
      <c r="A86" s="44" t="s">
        <v>74</v>
      </c>
      <c r="B86" s="72" t="s">
        <v>2</v>
      </c>
      <c r="C86" s="72"/>
      <c r="D86" s="44" t="s">
        <v>131</v>
      </c>
      <c r="E86" s="44" t="s">
        <v>132</v>
      </c>
      <c r="F86" s="44">
        <v>203030</v>
      </c>
      <c r="G86" s="44" t="s">
        <v>120</v>
      </c>
      <c r="H86" s="12">
        <v>3550000</v>
      </c>
      <c r="I86" s="12">
        <v>2500000</v>
      </c>
      <c r="J86" s="13">
        <v>419050</v>
      </c>
    </row>
    <row r="87" spans="1:10" ht="96.6" x14ac:dyDescent="0.3">
      <c r="A87" s="44" t="s">
        <v>74</v>
      </c>
      <c r="B87" s="72" t="s">
        <v>2</v>
      </c>
      <c r="C87" s="72"/>
      <c r="D87" s="44" t="s">
        <v>131</v>
      </c>
      <c r="E87" s="44" t="s">
        <v>132</v>
      </c>
      <c r="F87" s="44">
        <v>510124</v>
      </c>
      <c r="G87" s="44" t="s">
        <v>351</v>
      </c>
      <c r="H87" s="12">
        <v>0</v>
      </c>
      <c r="I87" s="12">
        <v>0</v>
      </c>
      <c r="J87" s="13">
        <v>0</v>
      </c>
    </row>
    <row r="88" spans="1:10" ht="30" customHeight="1" x14ac:dyDescent="0.3">
      <c r="A88" s="44" t="s">
        <v>74</v>
      </c>
      <c r="B88" s="72" t="s">
        <v>2</v>
      </c>
      <c r="C88" s="72"/>
      <c r="D88" s="44" t="s">
        <v>131</v>
      </c>
      <c r="E88" s="44" t="s">
        <v>132</v>
      </c>
      <c r="F88" s="44">
        <v>550204</v>
      </c>
      <c r="G88" s="44" t="s">
        <v>345</v>
      </c>
      <c r="H88" s="12">
        <v>100000</v>
      </c>
      <c r="I88" s="12">
        <v>100000</v>
      </c>
      <c r="J88" s="13">
        <v>0</v>
      </c>
    </row>
    <row r="89" spans="1:10" ht="41.4" x14ac:dyDescent="0.3">
      <c r="A89" s="44" t="s">
        <v>74</v>
      </c>
      <c r="B89" s="72" t="s">
        <v>2</v>
      </c>
      <c r="C89" s="72"/>
      <c r="D89" s="44" t="s">
        <v>131</v>
      </c>
      <c r="E89" s="44" t="s">
        <v>132</v>
      </c>
      <c r="F89" s="44" t="s">
        <v>139</v>
      </c>
      <c r="G89" s="44" t="s">
        <v>140</v>
      </c>
      <c r="H89" s="12">
        <v>3854000</v>
      </c>
      <c r="I89" s="12">
        <v>1928000</v>
      </c>
      <c r="J89" s="13">
        <v>1926552.06</v>
      </c>
    </row>
    <row r="90" spans="1:10" ht="69" x14ac:dyDescent="0.3">
      <c r="A90" s="44" t="s">
        <v>74</v>
      </c>
      <c r="B90" s="72" t="s">
        <v>2</v>
      </c>
      <c r="C90" s="72"/>
      <c r="D90" s="44" t="s">
        <v>131</v>
      </c>
      <c r="E90" s="44" t="s">
        <v>132</v>
      </c>
      <c r="F90" s="44" t="s">
        <v>125</v>
      </c>
      <c r="G90" s="44" t="s">
        <v>126</v>
      </c>
      <c r="H90" s="12">
        <v>0</v>
      </c>
      <c r="I90" s="12">
        <v>0</v>
      </c>
      <c r="J90" s="13">
        <v>-18411</v>
      </c>
    </row>
    <row r="91" spans="1:10" x14ac:dyDescent="0.3">
      <c r="A91" s="82" t="s">
        <v>297</v>
      </c>
      <c r="B91" s="82"/>
      <c r="C91" s="82"/>
      <c r="D91" s="82"/>
      <c r="E91" s="82"/>
      <c r="F91" s="82"/>
      <c r="G91" s="82"/>
      <c r="H91" s="12">
        <f>SUM(H83:H90)</f>
        <v>12840000</v>
      </c>
      <c r="I91" s="12">
        <f>SUM(I83:I90)</f>
        <v>7548000</v>
      </c>
      <c r="J91" s="12">
        <f>SUM(J83:J90)</f>
        <v>3916741.06</v>
      </c>
    </row>
    <row r="92" spans="1:10" ht="41.4" x14ac:dyDescent="0.3">
      <c r="A92" s="44" t="s">
        <v>74</v>
      </c>
      <c r="B92" s="72" t="s">
        <v>2</v>
      </c>
      <c r="C92" s="72"/>
      <c r="D92" s="44" t="s">
        <v>141</v>
      </c>
      <c r="E92" s="44" t="s">
        <v>142</v>
      </c>
      <c r="F92" s="44" t="s">
        <v>143</v>
      </c>
      <c r="G92" s="44" t="s">
        <v>144</v>
      </c>
      <c r="H92" s="12">
        <v>46000</v>
      </c>
      <c r="I92" s="12">
        <v>36000</v>
      </c>
      <c r="J92" s="13">
        <v>31400</v>
      </c>
    </row>
    <row r="93" spans="1:10" ht="27.6" x14ac:dyDescent="0.3">
      <c r="A93" s="44" t="s">
        <v>74</v>
      </c>
      <c r="B93" s="72" t="s">
        <v>2</v>
      </c>
      <c r="C93" s="72"/>
      <c r="D93" s="44" t="s">
        <v>141</v>
      </c>
      <c r="E93" s="44" t="s">
        <v>142</v>
      </c>
      <c r="F93" s="44" t="s">
        <v>145</v>
      </c>
      <c r="G93" s="44" t="s">
        <v>146</v>
      </c>
      <c r="H93" s="12">
        <v>4080000</v>
      </c>
      <c r="I93" s="12">
        <v>2390000</v>
      </c>
      <c r="J93" s="13">
        <v>550000</v>
      </c>
    </row>
    <row r="94" spans="1:10" x14ac:dyDescent="0.3">
      <c r="A94" s="82" t="s">
        <v>298</v>
      </c>
      <c r="B94" s="82"/>
      <c r="C94" s="82"/>
      <c r="D94" s="82"/>
      <c r="E94" s="82"/>
      <c r="F94" s="82"/>
      <c r="G94" s="82"/>
      <c r="H94" s="12">
        <f>SUM(H92:H93)</f>
        <v>4126000</v>
      </c>
      <c r="I94" s="12">
        <f t="shared" ref="I94:J94" si="3">SUM(I92:I93)</f>
        <v>2426000</v>
      </c>
      <c r="J94" s="12">
        <f t="shared" si="3"/>
        <v>581400</v>
      </c>
    </row>
    <row r="95" spans="1:10" ht="27.6" x14ac:dyDescent="0.3">
      <c r="A95" s="44" t="s">
        <v>74</v>
      </c>
      <c r="B95" s="72" t="s">
        <v>2</v>
      </c>
      <c r="C95" s="72"/>
      <c r="D95" s="44" t="s">
        <v>147</v>
      </c>
      <c r="E95" s="44" t="s">
        <v>148</v>
      </c>
      <c r="F95" s="44">
        <v>200101</v>
      </c>
      <c r="G95" s="44" t="s">
        <v>92</v>
      </c>
      <c r="H95" s="12">
        <v>39220</v>
      </c>
      <c r="I95" s="12">
        <v>39220</v>
      </c>
      <c r="J95" s="13">
        <v>0</v>
      </c>
    </row>
    <row r="96" spans="1:10" ht="27.6" x14ac:dyDescent="0.3">
      <c r="A96" s="44" t="s">
        <v>74</v>
      </c>
      <c r="B96" s="72" t="s">
        <v>2</v>
      </c>
      <c r="C96" s="72"/>
      <c r="D96" s="44" t="s">
        <v>147</v>
      </c>
      <c r="E96" s="44" t="s">
        <v>148</v>
      </c>
      <c r="F96" s="44">
        <v>200102</v>
      </c>
      <c r="G96" s="44" t="s">
        <v>176</v>
      </c>
      <c r="H96" s="12">
        <v>4550</v>
      </c>
      <c r="I96" s="12">
        <v>4550</v>
      </c>
      <c r="J96" s="13">
        <v>0</v>
      </c>
    </row>
    <row r="97" spans="1:10" ht="27.6" x14ac:dyDescent="0.3">
      <c r="A97" s="44" t="s">
        <v>74</v>
      </c>
      <c r="B97" s="72" t="s">
        <v>2</v>
      </c>
      <c r="C97" s="72"/>
      <c r="D97" s="44" t="s">
        <v>147</v>
      </c>
      <c r="E97" s="44" t="s">
        <v>148</v>
      </c>
      <c r="F97" s="44" t="s">
        <v>93</v>
      </c>
      <c r="G97" s="44" t="s">
        <v>94</v>
      </c>
      <c r="H97" s="12">
        <v>46400</v>
      </c>
      <c r="I97" s="12">
        <v>31450</v>
      </c>
      <c r="J97" s="13">
        <v>30440.51</v>
      </c>
    </row>
    <row r="98" spans="1:10" ht="27.6" x14ac:dyDescent="0.3">
      <c r="A98" s="44" t="s">
        <v>74</v>
      </c>
      <c r="B98" s="72" t="s">
        <v>2</v>
      </c>
      <c r="C98" s="72"/>
      <c r="D98" s="44" t="s">
        <v>147</v>
      </c>
      <c r="E98" s="44" t="s">
        <v>148</v>
      </c>
      <c r="F98" s="44" t="s">
        <v>95</v>
      </c>
      <c r="G98" s="44" t="s">
        <v>96</v>
      </c>
      <c r="H98" s="12">
        <v>7000</v>
      </c>
      <c r="I98" s="12">
        <v>5000</v>
      </c>
      <c r="J98" s="13">
        <v>2704.54</v>
      </c>
    </row>
    <row r="99" spans="1:10" ht="27.6" x14ac:dyDescent="0.3">
      <c r="A99" s="44" t="s">
        <v>74</v>
      </c>
      <c r="B99" s="72" t="s">
        <v>2</v>
      </c>
      <c r="C99" s="72"/>
      <c r="D99" s="44" t="s">
        <v>147</v>
      </c>
      <c r="E99" s="44" t="s">
        <v>148</v>
      </c>
      <c r="F99" s="44">
        <v>200105</v>
      </c>
      <c r="G99" s="44" t="s">
        <v>238</v>
      </c>
      <c r="H99" s="12">
        <v>11000</v>
      </c>
      <c r="I99" s="12">
        <v>9160</v>
      </c>
      <c r="J99" s="13">
        <v>4578.5200000000004</v>
      </c>
    </row>
    <row r="100" spans="1:10" ht="27.6" x14ac:dyDescent="0.3">
      <c r="A100" s="44" t="s">
        <v>74</v>
      </c>
      <c r="B100" s="72" t="s">
        <v>2</v>
      </c>
      <c r="C100" s="72"/>
      <c r="D100" s="44" t="s">
        <v>147</v>
      </c>
      <c r="E100" s="44" t="s">
        <v>148</v>
      </c>
      <c r="F100" s="44" t="s">
        <v>101</v>
      </c>
      <c r="G100" s="44" t="s">
        <v>102</v>
      </c>
      <c r="H100" s="12">
        <v>12000</v>
      </c>
      <c r="I100" s="12">
        <v>7000</v>
      </c>
      <c r="J100" s="13">
        <v>4747.2</v>
      </c>
    </row>
    <row r="101" spans="1:10" ht="41.4" x14ac:dyDescent="0.3">
      <c r="A101" s="44" t="s">
        <v>74</v>
      </c>
      <c r="B101" s="72" t="s">
        <v>2</v>
      </c>
      <c r="C101" s="72"/>
      <c r="D101" s="44" t="s">
        <v>147</v>
      </c>
      <c r="E101" s="44" t="s">
        <v>148</v>
      </c>
      <c r="F101" s="44" t="s">
        <v>103</v>
      </c>
      <c r="G101" s="44" t="s">
        <v>104</v>
      </c>
      <c r="H101" s="12">
        <v>241500</v>
      </c>
      <c r="I101" s="12">
        <v>108290</v>
      </c>
      <c r="J101" s="13">
        <v>107069</v>
      </c>
    </row>
    <row r="102" spans="1:10" ht="41.4" x14ac:dyDescent="0.3">
      <c r="A102" s="44" t="s">
        <v>74</v>
      </c>
      <c r="B102" s="72" t="s">
        <v>2</v>
      </c>
      <c r="C102" s="72"/>
      <c r="D102" s="44" t="s">
        <v>147</v>
      </c>
      <c r="E102" s="44" t="s">
        <v>148</v>
      </c>
      <c r="F102" s="44" t="s">
        <v>105</v>
      </c>
      <c r="G102" s="44" t="s">
        <v>106</v>
      </c>
      <c r="H102" s="12">
        <v>3210</v>
      </c>
      <c r="I102" s="12">
        <v>3210</v>
      </c>
      <c r="J102" s="13">
        <v>0</v>
      </c>
    </row>
    <row r="103" spans="1:10" ht="27.6" x14ac:dyDescent="0.3">
      <c r="A103" s="55" t="s">
        <v>74</v>
      </c>
      <c r="B103" s="72" t="s">
        <v>2</v>
      </c>
      <c r="C103" s="72"/>
      <c r="D103" s="55" t="s">
        <v>147</v>
      </c>
      <c r="E103" s="55" t="s">
        <v>148</v>
      </c>
      <c r="F103" s="55">
        <v>200402</v>
      </c>
      <c r="G103" s="55" t="s">
        <v>206</v>
      </c>
      <c r="H103" s="12">
        <v>6360</v>
      </c>
      <c r="I103" s="12">
        <v>6360</v>
      </c>
      <c r="J103" s="13">
        <v>0</v>
      </c>
    </row>
    <row r="104" spans="1:10" ht="27.6" x14ac:dyDescent="0.3">
      <c r="A104" s="55" t="s">
        <v>74</v>
      </c>
      <c r="B104" s="72" t="s">
        <v>2</v>
      </c>
      <c r="C104" s="72"/>
      <c r="D104" s="55" t="s">
        <v>147</v>
      </c>
      <c r="E104" s="55" t="s">
        <v>148</v>
      </c>
      <c r="F104" s="55">
        <v>200404</v>
      </c>
      <c r="G104" s="55" t="s">
        <v>242</v>
      </c>
      <c r="H104" s="12">
        <v>2350</v>
      </c>
      <c r="I104" s="12">
        <v>2350</v>
      </c>
      <c r="J104" s="13">
        <v>0</v>
      </c>
    </row>
    <row r="105" spans="1:10" ht="27.6" x14ac:dyDescent="0.3">
      <c r="A105" s="44" t="s">
        <v>74</v>
      </c>
      <c r="B105" s="72" t="s">
        <v>2</v>
      </c>
      <c r="C105" s="72"/>
      <c r="D105" s="44" t="s">
        <v>147</v>
      </c>
      <c r="E105" s="44" t="s">
        <v>148</v>
      </c>
      <c r="F105" s="44" t="s">
        <v>107</v>
      </c>
      <c r="G105" s="44" t="s">
        <v>108</v>
      </c>
      <c r="H105" s="12">
        <v>6410</v>
      </c>
      <c r="I105" s="12">
        <v>6410</v>
      </c>
      <c r="J105" s="13">
        <v>0</v>
      </c>
    </row>
    <row r="106" spans="1:10" x14ac:dyDescent="0.3">
      <c r="A106" s="78" t="s">
        <v>299</v>
      </c>
      <c r="B106" s="78"/>
      <c r="C106" s="78"/>
      <c r="D106" s="78"/>
      <c r="E106" s="78"/>
      <c r="F106" s="78"/>
      <c r="G106" s="78"/>
      <c r="H106" s="4">
        <f>SUM(H95:H105)</f>
        <v>380000</v>
      </c>
      <c r="I106" s="4">
        <f t="shared" ref="I106:J106" si="4">SUM(I95:I105)</f>
        <v>223000</v>
      </c>
      <c r="J106" s="4">
        <f t="shared" si="4"/>
        <v>149539.76999999999</v>
      </c>
    </row>
    <row r="107" spans="1:10" ht="27.6" x14ac:dyDescent="0.3">
      <c r="A107" s="44" t="s">
        <v>74</v>
      </c>
      <c r="B107" s="72" t="s">
        <v>2</v>
      </c>
      <c r="C107" s="72"/>
      <c r="D107" s="44" t="s">
        <v>151</v>
      </c>
      <c r="E107" s="44" t="s">
        <v>152</v>
      </c>
      <c r="F107" s="44">
        <v>20101</v>
      </c>
      <c r="G107" s="44" t="s">
        <v>92</v>
      </c>
      <c r="H107" s="12">
        <v>15500</v>
      </c>
      <c r="I107" s="12">
        <v>15500</v>
      </c>
      <c r="J107" s="13">
        <v>0</v>
      </c>
    </row>
    <row r="108" spans="1:10" ht="27.6" x14ac:dyDescent="0.3">
      <c r="A108" s="44" t="s">
        <v>74</v>
      </c>
      <c r="B108" s="72" t="s">
        <v>2</v>
      </c>
      <c r="C108" s="72"/>
      <c r="D108" s="44" t="s">
        <v>151</v>
      </c>
      <c r="E108" s="44" t="s">
        <v>152</v>
      </c>
      <c r="F108" s="44">
        <v>200102</v>
      </c>
      <c r="G108" s="44" t="s">
        <v>176</v>
      </c>
      <c r="H108" s="12">
        <v>3500</v>
      </c>
      <c r="I108" s="12">
        <v>3500</v>
      </c>
      <c r="J108" s="13">
        <v>0</v>
      </c>
    </row>
    <row r="109" spans="1:10" ht="27.6" x14ac:dyDescent="0.3">
      <c r="A109" s="44" t="s">
        <v>74</v>
      </c>
      <c r="B109" s="72" t="s">
        <v>2</v>
      </c>
      <c r="C109" s="72"/>
      <c r="D109" s="44" t="s">
        <v>151</v>
      </c>
      <c r="E109" s="44" t="s">
        <v>152</v>
      </c>
      <c r="F109" s="44" t="s">
        <v>93</v>
      </c>
      <c r="G109" s="44" t="s">
        <v>94</v>
      </c>
      <c r="H109" s="12">
        <v>107920</v>
      </c>
      <c r="I109" s="12">
        <v>83000</v>
      </c>
      <c r="J109" s="13">
        <v>52268.81</v>
      </c>
    </row>
    <row r="110" spans="1:10" ht="27.6" x14ac:dyDescent="0.3">
      <c r="A110" s="44" t="s">
        <v>74</v>
      </c>
      <c r="B110" s="72" t="s">
        <v>2</v>
      </c>
      <c r="C110" s="72"/>
      <c r="D110" s="44" t="s">
        <v>151</v>
      </c>
      <c r="E110" s="44" t="s">
        <v>152</v>
      </c>
      <c r="F110" s="44" t="s">
        <v>95</v>
      </c>
      <c r="G110" s="44" t="s">
        <v>96</v>
      </c>
      <c r="H110" s="12">
        <v>9000</v>
      </c>
      <c r="I110" s="12">
        <v>9000</v>
      </c>
      <c r="J110" s="13">
        <v>1923.01</v>
      </c>
    </row>
    <row r="111" spans="1:10" ht="27.6" x14ac:dyDescent="0.3">
      <c r="A111" s="44" t="s">
        <v>74</v>
      </c>
      <c r="B111" s="72" t="s">
        <v>2</v>
      </c>
      <c r="C111" s="72"/>
      <c r="D111" s="44" t="s">
        <v>151</v>
      </c>
      <c r="E111" s="44" t="s">
        <v>152</v>
      </c>
      <c r="F111" s="44">
        <v>200105</v>
      </c>
      <c r="G111" s="44" t="s">
        <v>238</v>
      </c>
      <c r="H111" s="12">
        <v>63080</v>
      </c>
      <c r="I111" s="12">
        <v>14000</v>
      </c>
      <c r="J111" s="13">
        <v>10484.469999999999</v>
      </c>
    </row>
    <row r="112" spans="1:10" ht="27.6" x14ac:dyDescent="0.3">
      <c r="A112" s="44" t="s">
        <v>74</v>
      </c>
      <c r="B112" s="72" t="s">
        <v>2</v>
      </c>
      <c r="C112" s="72"/>
      <c r="D112" s="44" t="s">
        <v>151</v>
      </c>
      <c r="E112" s="44" t="s">
        <v>152</v>
      </c>
      <c r="F112" s="44" t="s">
        <v>97</v>
      </c>
      <c r="G112" s="44" t="s">
        <v>98</v>
      </c>
      <c r="H112" s="12">
        <v>9000</v>
      </c>
      <c r="I112" s="12">
        <v>6000</v>
      </c>
      <c r="J112" s="13">
        <v>4019.08</v>
      </c>
    </row>
    <row r="113" spans="1:10" ht="27.6" x14ac:dyDescent="0.3">
      <c r="A113" s="44" t="s">
        <v>74</v>
      </c>
      <c r="B113" s="72" t="s">
        <v>2</v>
      </c>
      <c r="C113" s="72"/>
      <c r="D113" s="44" t="s">
        <v>151</v>
      </c>
      <c r="E113" s="44" t="s">
        <v>152</v>
      </c>
      <c r="F113" s="44" t="s">
        <v>101</v>
      </c>
      <c r="G113" s="44" t="s">
        <v>102</v>
      </c>
      <c r="H113" s="12">
        <v>30000</v>
      </c>
      <c r="I113" s="12">
        <v>20000</v>
      </c>
      <c r="J113" s="13">
        <v>13824.43</v>
      </c>
    </row>
    <row r="114" spans="1:10" ht="41.4" x14ac:dyDescent="0.3">
      <c r="A114" s="44" t="s">
        <v>74</v>
      </c>
      <c r="B114" s="72" t="s">
        <v>2</v>
      </c>
      <c r="C114" s="72"/>
      <c r="D114" s="44" t="s">
        <v>151</v>
      </c>
      <c r="E114" s="44" t="s">
        <v>152</v>
      </c>
      <c r="F114" s="44" t="s">
        <v>103</v>
      </c>
      <c r="G114" s="44" t="s">
        <v>104</v>
      </c>
      <c r="H114" s="12">
        <v>69800</v>
      </c>
      <c r="I114" s="12">
        <v>66800</v>
      </c>
      <c r="J114" s="13">
        <v>23474.21</v>
      </c>
    </row>
    <row r="115" spans="1:10" ht="41.4" x14ac:dyDescent="0.3">
      <c r="A115" s="44" t="s">
        <v>74</v>
      </c>
      <c r="B115" s="72" t="s">
        <v>2</v>
      </c>
      <c r="C115" s="72"/>
      <c r="D115" s="44" t="s">
        <v>151</v>
      </c>
      <c r="E115" s="44" t="s">
        <v>152</v>
      </c>
      <c r="F115" s="44">
        <v>200130</v>
      </c>
      <c r="G115" s="44" t="s">
        <v>106</v>
      </c>
      <c r="H115" s="12">
        <v>6000</v>
      </c>
      <c r="I115" s="12">
        <v>6000</v>
      </c>
      <c r="J115" s="13">
        <v>0</v>
      </c>
    </row>
    <row r="116" spans="1:10" ht="27.6" x14ac:dyDescent="0.3">
      <c r="A116" s="44" t="s">
        <v>74</v>
      </c>
      <c r="B116" s="72" t="s">
        <v>2</v>
      </c>
      <c r="C116" s="72"/>
      <c r="D116" s="44" t="s">
        <v>151</v>
      </c>
      <c r="E116" s="44" t="s">
        <v>152</v>
      </c>
      <c r="F116" s="44">
        <v>200200</v>
      </c>
      <c r="G116" s="44" t="s">
        <v>164</v>
      </c>
      <c r="H116" s="12">
        <v>110140</v>
      </c>
      <c r="I116" s="12">
        <v>39200</v>
      </c>
      <c r="J116" s="13">
        <v>31383.57</v>
      </c>
    </row>
    <row r="117" spans="1:10" ht="27.6" x14ac:dyDescent="0.3">
      <c r="A117" s="44" t="s">
        <v>74</v>
      </c>
      <c r="B117" s="72" t="s">
        <v>2</v>
      </c>
      <c r="C117" s="72"/>
      <c r="D117" s="44" t="s">
        <v>151</v>
      </c>
      <c r="E117" s="44" t="s">
        <v>152</v>
      </c>
      <c r="F117" s="44" t="s">
        <v>107</v>
      </c>
      <c r="G117" s="44" t="s">
        <v>108</v>
      </c>
      <c r="H117" s="12">
        <v>31060</v>
      </c>
      <c r="I117" s="12">
        <v>10000</v>
      </c>
      <c r="J117" s="13">
        <v>9853.98</v>
      </c>
    </row>
    <row r="118" spans="1:10" ht="27.6" x14ac:dyDescent="0.3">
      <c r="A118" s="55" t="s">
        <v>74</v>
      </c>
      <c r="B118" s="72" t="s">
        <v>2</v>
      </c>
      <c r="C118" s="72"/>
      <c r="D118" s="55" t="s">
        <v>151</v>
      </c>
      <c r="E118" s="55" t="s">
        <v>152</v>
      </c>
      <c r="F118" s="55">
        <v>201300</v>
      </c>
      <c r="G118" s="55" t="s">
        <v>210</v>
      </c>
      <c r="H118" s="12">
        <v>13000</v>
      </c>
      <c r="I118" s="12">
        <v>13000</v>
      </c>
      <c r="J118" s="13">
        <v>0</v>
      </c>
    </row>
    <row r="119" spans="1:10" ht="27.6" x14ac:dyDescent="0.3">
      <c r="A119" s="44" t="s">
        <v>74</v>
      </c>
      <c r="B119" s="72" t="s">
        <v>2</v>
      </c>
      <c r="C119" s="72"/>
      <c r="D119" s="44" t="s">
        <v>151</v>
      </c>
      <c r="E119" s="44" t="s">
        <v>152</v>
      </c>
      <c r="F119" s="44" t="s">
        <v>119</v>
      </c>
      <c r="G119" s="44" t="s">
        <v>120</v>
      </c>
      <c r="H119" s="12">
        <v>38000</v>
      </c>
      <c r="I119" s="12">
        <v>12000</v>
      </c>
      <c r="J119" s="13">
        <v>2419.9</v>
      </c>
    </row>
    <row r="120" spans="1:10" x14ac:dyDescent="0.3">
      <c r="A120" s="78" t="s">
        <v>300</v>
      </c>
      <c r="B120" s="78"/>
      <c r="C120" s="78"/>
      <c r="D120" s="78"/>
      <c r="E120" s="78"/>
      <c r="F120" s="78"/>
      <c r="G120" s="78"/>
      <c r="H120" s="4">
        <f>SUM(H107:H119)</f>
        <v>506000</v>
      </c>
      <c r="I120" s="4">
        <f t="shared" ref="I120:J120" si="5">SUM(I107:I119)</f>
        <v>298000</v>
      </c>
      <c r="J120" s="4">
        <f t="shared" si="5"/>
        <v>149651.46</v>
      </c>
    </row>
    <row r="121" spans="1:10" ht="27.6" x14ac:dyDescent="0.3">
      <c r="A121" s="44" t="s">
        <v>74</v>
      </c>
      <c r="B121" s="72" t="s">
        <v>2</v>
      </c>
      <c r="C121" s="72"/>
      <c r="D121" s="44" t="s">
        <v>153</v>
      </c>
      <c r="E121" s="44" t="s">
        <v>154</v>
      </c>
      <c r="F121" s="44" t="s">
        <v>155</v>
      </c>
      <c r="G121" s="44" t="s">
        <v>156</v>
      </c>
      <c r="H121" s="12">
        <v>1803700</v>
      </c>
      <c r="I121" s="12">
        <v>675000</v>
      </c>
      <c r="J121" s="13">
        <v>241051.79</v>
      </c>
    </row>
    <row r="122" spans="1:10" ht="27.6" x14ac:dyDescent="0.3">
      <c r="A122" s="44" t="s">
        <v>74</v>
      </c>
      <c r="B122" s="72" t="s">
        <v>2</v>
      </c>
      <c r="C122" s="72"/>
      <c r="D122" s="44" t="s">
        <v>157</v>
      </c>
      <c r="E122" s="44" t="s">
        <v>158</v>
      </c>
      <c r="F122" s="44" t="s">
        <v>155</v>
      </c>
      <c r="G122" s="44" t="s">
        <v>156</v>
      </c>
      <c r="H122" s="12">
        <v>4880600</v>
      </c>
      <c r="I122" s="12">
        <v>1812000</v>
      </c>
      <c r="J122" s="13">
        <v>755262.36</v>
      </c>
    </row>
    <row r="123" spans="1:10" ht="27.6" x14ac:dyDescent="0.3">
      <c r="A123" s="44" t="s">
        <v>74</v>
      </c>
      <c r="B123" s="72" t="s">
        <v>2</v>
      </c>
      <c r="C123" s="72"/>
      <c r="D123" s="44" t="s">
        <v>159</v>
      </c>
      <c r="E123" s="44" t="s">
        <v>160</v>
      </c>
      <c r="F123" s="44" t="s">
        <v>155</v>
      </c>
      <c r="G123" s="44" t="s">
        <v>156</v>
      </c>
      <c r="H123" s="12">
        <v>3925700</v>
      </c>
      <c r="I123" s="12">
        <v>1450000</v>
      </c>
      <c r="J123" s="13">
        <v>420741.56</v>
      </c>
    </row>
    <row r="124" spans="1:10" ht="27.6" x14ac:dyDescent="0.3">
      <c r="A124" s="44" t="s">
        <v>74</v>
      </c>
      <c r="B124" s="72" t="s">
        <v>2</v>
      </c>
      <c r="C124" s="72"/>
      <c r="D124" s="44" t="s">
        <v>161</v>
      </c>
      <c r="E124" s="44" t="s">
        <v>162</v>
      </c>
      <c r="F124" s="44" t="s">
        <v>91</v>
      </c>
      <c r="G124" s="44" t="s">
        <v>92</v>
      </c>
      <c r="H124" s="12">
        <v>31500</v>
      </c>
      <c r="I124" s="12">
        <v>20000</v>
      </c>
      <c r="J124" s="13">
        <v>1468.98</v>
      </c>
    </row>
    <row r="125" spans="1:10" ht="27.6" x14ac:dyDescent="0.3">
      <c r="A125" s="44" t="s">
        <v>74</v>
      </c>
      <c r="B125" s="72" t="s">
        <v>2</v>
      </c>
      <c r="C125" s="72"/>
      <c r="D125" s="44" t="s">
        <v>161</v>
      </c>
      <c r="E125" s="44" t="s">
        <v>162</v>
      </c>
      <c r="F125" s="44">
        <v>200102</v>
      </c>
      <c r="G125" s="44" t="s">
        <v>176</v>
      </c>
      <c r="H125" s="12">
        <v>54000</v>
      </c>
      <c r="I125" s="12">
        <v>33500</v>
      </c>
      <c r="J125" s="13">
        <v>4152.97</v>
      </c>
    </row>
    <row r="126" spans="1:10" ht="27.6" x14ac:dyDescent="0.3">
      <c r="A126" s="44" t="s">
        <v>74</v>
      </c>
      <c r="B126" s="72" t="s">
        <v>2</v>
      </c>
      <c r="C126" s="72"/>
      <c r="D126" s="44" t="s">
        <v>161</v>
      </c>
      <c r="E126" s="44" t="s">
        <v>162</v>
      </c>
      <c r="F126" s="44" t="s">
        <v>93</v>
      </c>
      <c r="G126" s="44" t="s">
        <v>94</v>
      </c>
      <c r="H126" s="12">
        <v>541000</v>
      </c>
      <c r="I126" s="12">
        <v>305500</v>
      </c>
      <c r="J126" s="13">
        <v>193600.99</v>
      </c>
    </row>
    <row r="127" spans="1:10" ht="27.6" x14ac:dyDescent="0.3">
      <c r="A127" s="44" t="s">
        <v>74</v>
      </c>
      <c r="B127" s="72" t="s">
        <v>2</v>
      </c>
      <c r="C127" s="72"/>
      <c r="D127" s="44" t="s">
        <v>161</v>
      </c>
      <c r="E127" s="44" t="s">
        <v>162</v>
      </c>
      <c r="F127" s="44" t="s">
        <v>95</v>
      </c>
      <c r="G127" s="44" t="s">
        <v>96</v>
      </c>
      <c r="H127" s="12">
        <v>46000</v>
      </c>
      <c r="I127" s="12">
        <v>21000</v>
      </c>
      <c r="J127" s="13">
        <v>8505.5400000000009</v>
      </c>
    </row>
    <row r="128" spans="1:10" ht="27.6" x14ac:dyDescent="0.3">
      <c r="A128" s="44" t="s">
        <v>74</v>
      </c>
      <c r="B128" s="72" t="s">
        <v>2</v>
      </c>
      <c r="C128" s="72"/>
      <c r="D128" s="44" t="s">
        <v>161</v>
      </c>
      <c r="E128" s="44" t="s">
        <v>162</v>
      </c>
      <c r="F128" s="44">
        <v>200105</v>
      </c>
      <c r="G128" s="44" t="s">
        <v>238</v>
      </c>
      <c r="H128" s="12">
        <v>5300</v>
      </c>
      <c r="I128" s="12">
        <v>1000</v>
      </c>
      <c r="J128" s="13">
        <v>0</v>
      </c>
    </row>
    <row r="129" spans="1:10" ht="27.6" x14ac:dyDescent="0.3">
      <c r="A129" s="44" t="s">
        <v>74</v>
      </c>
      <c r="B129" s="72" t="s">
        <v>2</v>
      </c>
      <c r="C129" s="72"/>
      <c r="D129" s="44" t="s">
        <v>161</v>
      </c>
      <c r="E129" s="44" t="s">
        <v>162</v>
      </c>
      <c r="F129" s="44">
        <v>200106</v>
      </c>
      <c r="G129" s="44" t="s">
        <v>98</v>
      </c>
      <c r="H129" s="12">
        <v>6000</v>
      </c>
      <c r="I129" s="12">
        <v>3000</v>
      </c>
      <c r="J129" s="13">
        <v>0</v>
      </c>
    </row>
    <row r="130" spans="1:10" ht="27.6" x14ac:dyDescent="0.3">
      <c r="A130" s="44" t="s">
        <v>74</v>
      </c>
      <c r="B130" s="72" t="s">
        <v>2</v>
      </c>
      <c r="C130" s="72"/>
      <c r="D130" s="44" t="s">
        <v>161</v>
      </c>
      <c r="E130" s="44" t="s">
        <v>162</v>
      </c>
      <c r="F130" s="44" t="s">
        <v>99</v>
      </c>
      <c r="G130" s="44" t="s">
        <v>100</v>
      </c>
      <c r="H130" s="12">
        <v>154000</v>
      </c>
      <c r="I130" s="12">
        <v>84000</v>
      </c>
      <c r="J130" s="13">
        <v>40689.370000000003</v>
      </c>
    </row>
    <row r="131" spans="1:10" ht="27.6" x14ac:dyDescent="0.3">
      <c r="A131" s="44" t="s">
        <v>74</v>
      </c>
      <c r="B131" s="72" t="s">
        <v>2</v>
      </c>
      <c r="C131" s="72"/>
      <c r="D131" s="44" t="s">
        <v>161</v>
      </c>
      <c r="E131" s="44" t="s">
        <v>162</v>
      </c>
      <c r="F131" s="44" t="s">
        <v>101</v>
      </c>
      <c r="G131" s="44" t="s">
        <v>102</v>
      </c>
      <c r="H131" s="12">
        <v>43000</v>
      </c>
      <c r="I131" s="12">
        <v>26000</v>
      </c>
      <c r="J131" s="13">
        <v>15998.95</v>
      </c>
    </row>
    <row r="132" spans="1:10" ht="41.4" x14ac:dyDescent="0.3">
      <c r="A132" s="44" t="s">
        <v>74</v>
      </c>
      <c r="B132" s="72" t="s">
        <v>2</v>
      </c>
      <c r="C132" s="72"/>
      <c r="D132" s="44" t="s">
        <v>161</v>
      </c>
      <c r="E132" s="44" t="s">
        <v>162</v>
      </c>
      <c r="F132" s="44" t="s">
        <v>103</v>
      </c>
      <c r="G132" s="44" t="s">
        <v>104</v>
      </c>
      <c r="H132" s="12">
        <v>210000</v>
      </c>
      <c r="I132" s="12">
        <v>101000</v>
      </c>
      <c r="J132" s="13">
        <v>38377.75</v>
      </c>
    </row>
    <row r="133" spans="1:10" ht="41.4" x14ac:dyDescent="0.3">
      <c r="A133" s="44" t="s">
        <v>74</v>
      </c>
      <c r="B133" s="72" t="s">
        <v>2</v>
      </c>
      <c r="C133" s="72"/>
      <c r="D133" s="44" t="s">
        <v>161</v>
      </c>
      <c r="E133" s="44" t="s">
        <v>162</v>
      </c>
      <c r="F133" s="44" t="s">
        <v>105</v>
      </c>
      <c r="G133" s="44" t="s">
        <v>106</v>
      </c>
      <c r="H133" s="12">
        <v>98000</v>
      </c>
      <c r="I133" s="12">
        <v>51000</v>
      </c>
      <c r="J133" s="13">
        <v>14163.96</v>
      </c>
    </row>
    <row r="134" spans="1:10" ht="27.6" x14ac:dyDescent="0.3">
      <c r="A134" s="44" t="s">
        <v>74</v>
      </c>
      <c r="B134" s="72" t="s">
        <v>2</v>
      </c>
      <c r="C134" s="72"/>
      <c r="D134" s="44" t="s">
        <v>161</v>
      </c>
      <c r="E134" s="44" t="s">
        <v>162</v>
      </c>
      <c r="F134" s="44" t="s">
        <v>163</v>
      </c>
      <c r="G134" s="44" t="s">
        <v>164</v>
      </c>
      <c r="H134" s="12">
        <v>220000</v>
      </c>
      <c r="I134" s="12">
        <v>110000</v>
      </c>
      <c r="J134" s="13">
        <v>0</v>
      </c>
    </row>
    <row r="135" spans="1:10" ht="27.6" x14ac:dyDescent="0.3">
      <c r="A135" s="44" t="s">
        <v>74</v>
      </c>
      <c r="B135" s="72" t="s">
        <v>2</v>
      </c>
      <c r="C135" s="72"/>
      <c r="D135" s="44" t="s">
        <v>161</v>
      </c>
      <c r="E135" s="44" t="s">
        <v>162</v>
      </c>
      <c r="F135" s="44" t="s">
        <v>165</v>
      </c>
      <c r="G135" s="44" t="s">
        <v>166</v>
      </c>
      <c r="H135" s="12">
        <v>0</v>
      </c>
      <c r="I135" s="12">
        <v>0</v>
      </c>
      <c r="J135" s="13">
        <v>0</v>
      </c>
    </row>
    <row r="136" spans="1:10" ht="27.6" x14ac:dyDescent="0.3">
      <c r="A136" s="44" t="s">
        <v>74</v>
      </c>
      <c r="B136" s="72" t="s">
        <v>2</v>
      </c>
      <c r="C136" s="72"/>
      <c r="D136" s="44" t="s">
        <v>161</v>
      </c>
      <c r="E136" s="44" t="s">
        <v>162</v>
      </c>
      <c r="F136" s="44">
        <v>200401</v>
      </c>
      <c r="G136" s="44" t="s">
        <v>204</v>
      </c>
      <c r="H136" s="12">
        <v>6000</v>
      </c>
      <c r="I136" s="12">
        <v>3000</v>
      </c>
      <c r="J136" s="13">
        <v>0</v>
      </c>
    </row>
    <row r="137" spans="1:10" ht="27.6" x14ac:dyDescent="0.3">
      <c r="A137" s="44" t="s">
        <v>74</v>
      </c>
      <c r="B137" s="72" t="s">
        <v>2</v>
      </c>
      <c r="C137" s="72"/>
      <c r="D137" s="44" t="s">
        <v>161</v>
      </c>
      <c r="E137" s="44" t="s">
        <v>162</v>
      </c>
      <c r="F137" s="44">
        <v>200402</v>
      </c>
      <c r="G137" s="44" t="s">
        <v>206</v>
      </c>
      <c r="H137" s="12">
        <v>5000</v>
      </c>
      <c r="I137" s="12">
        <v>2000</v>
      </c>
      <c r="J137" s="13">
        <v>593.45000000000005</v>
      </c>
    </row>
    <row r="138" spans="1:10" ht="27.6" x14ac:dyDescent="0.3">
      <c r="A138" s="44" t="s">
        <v>74</v>
      </c>
      <c r="B138" s="72" t="s">
        <v>2</v>
      </c>
      <c r="C138" s="72"/>
      <c r="D138" s="44" t="s">
        <v>161</v>
      </c>
      <c r="E138" s="44" t="s">
        <v>162</v>
      </c>
      <c r="F138" s="44">
        <v>200530</v>
      </c>
      <c r="G138" s="44" t="s">
        <v>108</v>
      </c>
      <c r="H138" s="12">
        <v>253500</v>
      </c>
      <c r="I138" s="12">
        <v>75500</v>
      </c>
      <c r="J138" s="13">
        <v>840.68</v>
      </c>
    </row>
    <row r="139" spans="1:10" ht="27.6" x14ac:dyDescent="0.3">
      <c r="A139" s="44" t="s">
        <v>74</v>
      </c>
      <c r="B139" s="72" t="s">
        <v>2</v>
      </c>
      <c r="C139" s="72"/>
      <c r="D139" s="44" t="s">
        <v>161</v>
      </c>
      <c r="E139" s="44" t="s">
        <v>162</v>
      </c>
      <c r="F139" s="44" t="s">
        <v>109</v>
      </c>
      <c r="G139" s="44" t="s">
        <v>110</v>
      </c>
      <c r="H139" s="12">
        <v>23200</v>
      </c>
      <c r="I139" s="12">
        <v>17000</v>
      </c>
      <c r="J139" s="13">
        <v>8993.9599999999991</v>
      </c>
    </row>
    <row r="140" spans="1:10" ht="27.6" x14ac:dyDescent="0.3">
      <c r="A140" s="44" t="s">
        <v>74</v>
      </c>
      <c r="B140" s="72" t="s">
        <v>2</v>
      </c>
      <c r="C140" s="72"/>
      <c r="D140" s="44" t="s">
        <v>161</v>
      </c>
      <c r="E140" s="44" t="s">
        <v>162</v>
      </c>
      <c r="F140" s="44">
        <v>201100</v>
      </c>
      <c r="G140" s="44" t="s">
        <v>178</v>
      </c>
      <c r="H140" s="12">
        <v>7000</v>
      </c>
      <c r="I140" s="12">
        <v>5000</v>
      </c>
      <c r="J140" s="13">
        <v>0</v>
      </c>
    </row>
    <row r="141" spans="1:10" ht="27.6" x14ac:dyDescent="0.3">
      <c r="A141" s="44" t="s">
        <v>74</v>
      </c>
      <c r="B141" s="72" t="s">
        <v>2</v>
      </c>
      <c r="C141" s="72"/>
      <c r="D141" s="44" t="s">
        <v>161</v>
      </c>
      <c r="E141" s="44" t="s">
        <v>162</v>
      </c>
      <c r="F141" s="44">
        <v>201300</v>
      </c>
      <c r="G141" s="44" t="s">
        <v>210</v>
      </c>
      <c r="H141" s="12">
        <v>65000</v>
      </c>
      <c r="I141" s="12">
        <v>29000</v>
      </c>
      <c r="J141" s="13">
        <v>11889</v>
      </c>
    </row>
    <row r="142" spans="1:10" ht="27.6" x14ac:dyDescent="0.3">
      <c r="A142" s="55" t="s">
        <v>74</v>
      </c>
      <c r="B142" s="72" t="s">
        <v>2</v>
      </c>
      <c r="C142" s="72"/>
      <c r="D142" s="55" t="s">
        <v>161</v>
      </c>
      <c r="E142" s="55" t="s">
        <v>162</v>
      </c>
      <c r="F142" s="55">
        <v>203004</v>
      </c>
      <c r="G142" s="55" t="s">
        <v>182</v>
      </c>
      <c r="H142" s="12">
        <v>9000</v>
      </c>
      <c r="I142" s="12">
        <v>2000</v>
      </c>
      <c r="J142" s="13">
        <v>0</v>
      </c>
    </row>
    <row r="143" spans="1:10" ht="27.6" x14ac:dyDescent="0.3">
      <c r="A143" s="44" t="s">
        <v>74</v>
      </c>
      <c r="B143" s="72" t="s">
        <v>2</v>
      </c>
      <c r="C143" s="72"/>
      <c r="D143" s="44" t="s">
        <v>161</v>
      </c>
      <c r="E143" s="44" t="s">
        <v>162</v>
      </c>
      <c r="F143" s="44">
        <v>203030</v>
      </c>
      <c r="G143" s="44" t="s">
        <v>120</v>
      </c>
      <c r="H143" s="12">
        <v>7500</v>
      </c>
      <c r="I143" s="12">
        <v>7500</v>
      </c>
      <c r="J143" s="13">
        <v>0</v>
      </c>
    </row>
    <row r="144" spans="1:10" ht="27.6" x14ac:dyDescent="0.3">
      <c r="A144" s="44" t="s">
        <v>74</v>
      </c>
      <c r="B144" s="72" t="s">
        <v>2</v>
      </c>
      <c r="C144" s="72"/>
      <c r="D144" s="44" t="s">
        <v>161</v>
      </c>
      <c r="E144" s="44" t="s">
        <v>162</v>
      </c>
      <c r="F144" s="44" t="s">
        <v>167</v>
      </c>
      <c r="G144" s="44" t="s">
        <v>168</v>
      </c>
      <c r="H144" s="12">
        <v>1706000</v>
      </c>
      <c r="I144" s="12">
        <v>1279000</v>
      </c>
      <c r="J144" s="13">
        <v>905182.55</v>
      </c>
    </row>
    <row r="145" spans="1:10" ht="27.6" x14ac:dyDescent="0.3">
      <c r="A145" s="44" t="s">
        <v>74</v>
      </c>
      <c r="B145" s="72" t="s">
        <v>2</v>
      </c>
      <c r="C145" s="72"/>
      <c r="D145" s="44" t="s">
        <v>161</v>
      </c>
      <c r="E145" s="44" t="s">
        <v>162</v>
      </c>
      <c r="F145" s="44">
        <v>570202</v>
      </c>
      <c r="G145" s="44" t="s">
        <v>156</v>
      </c>
      <c r="H145" s="12">
        <v>269000</v>
      </c>
      <c r="I145" s="12">
        <v>30000</v>
      </c>
      <c r="J145" s="13">
        <v>9652.9</v>
      </c>
    </row>
    <row r="146" spans="1:10" ht="27.6" x14ac:dyDescent="0.3">
      <c r="A146" s="55" t="s">
        <v>74</v>
      </c>
      <c r="B146" s="72" t="s">
        <v>2</v>
      </c>
      <c r="C146" s="72"/>
      <c r="D146" s="55" t="s">
        <v>161</v>
      </c>
      <c r="E146" s="55" t="s">
        <v>162</v>
      </c>
      <c r="F146" s="55">
        <v>590100</v>
      </c>
      <c r="G146" s="55" t="s">
        <v>374</v>
      </c>
      <c r="H146" s="12">
        <v>239000</v>
      </c>
      <c r="I146" s="12">
        <v>145000</v>
      </c>
      <c r="J146" s="13"/>
    </row>
    <row r="147" spans="1:10" x14ac:dyDescent="0.3">
      <c r="A147" s="78" t="s">
        <v>301</v>
      </c>
      <c r="B147" s="78"/>
      <c r="C147" s="78"/>
      <c r="D147" s="78"/>
      <c r="E147" s="78"/>
      <c r="F147" s="78"/>
      <c r="G147" s="78"/>
      <c r="H147" s="4">
        <f>SUM(H121:H146)</f>
        <v>14609000</v>
      </c>
      <c r="I147" s="4">
        <f>SUM(I121:I146)</f>
        <v>6288000</v>
      </c>
      <c r="J147" s="4">
        <f t="shared" ref="J147" si="6">SUM(J121:J145)</f>
        <v>2671166.7599999998</v>
      </c>
    </row>
    <row r="148" spans="1:10" ht="27.6" x14ac:dyDescent="0.3">
      <c r="A148" s="44" t="s">
        <v>74</v>
      </c>
      <c r="B148" s="72" t="s">
        <v>2</v>
      </c>
      <c r="C148" s="72"/>
      <c r="D148" s="44" t="s">
        <v>169</v>
      </c>
      <c r="E148" s="44" t="s">
        <v>170</v>
      </c>
      <c r="F148" s="44">
        <v>510101</v>
      </c>
      <c r="G148" s="44" t="s">
        <v>130</v>
      </c>
      <c r="H148" s="12">
        <v>2000000</v>
      </c>
      <c r="I148" s="12">
        <v>1176000</v>
      </c>
      <c r="J148" s="13">
        <v>0</v>
      </c>
    </row>
    <row r="149" spans="1:10" x14ac:dyDescent="0.3">
      <c r="A149" s="82" t="s">
        <v>302</v>
      </c>
      <c r="B149" s="82"/>
      <c r="C149" s="82"/>
      <c r="D149" s="82"/>
      <c r="E149" s="82"/>
      <c r="F149" s="82"/>
      <c r="G149" s="82"/>
      <c r="H149" s="12">
        <f>SUM(H148)</f>
        <v>2000000</v>
      </c>
      <c r="I149" s="12">
        <f t="shared" ref="I149:J149" si="7">SUM(I148)</f>
        <v>1176000</v>
      </c>
      <c r="J149" s="12">
        <f t="shared" si="7"/>
        <v>0</v>
      </c>
    </row>
    <row r="150" spans="1:10" ht="27.6" x14ac:dyDescent="0.3">
      <c r="A150" s="44" t="s">
        <v>74</v>
      </c>
      <c r="B150" s="72" t="s">
        <v>2</v>
      </c>
      <c r="C150" s="72"/>
      <c r="D150" s="44" t="s">
        <v>173</v>
      </c>
      <c r="E150" s="44" t="s">
        <v>174</v>
      </c>
      <c r="F150" s="44" t="s">
        <v>77</v>
      </c>
      <c r="G150" s="44" t="s">
        <v>78</v>
      </c>
      <c r="H150" s="12">
        <v>2481000</v>
      </c>
      <c r="I150" s="12">
        <v>1536000</v>
      </c>
      <c r="J150" s="13">
        <v>1172401</v>
      </c>
    </row>
    <row r="151" spans="1:10" ht="27.6" x14ac:dyDescent="0.3">
      <c r="A151" s="44" t="s">
        <v>74</v>
      </c>
      <c r="B151" s="72" t="s">
        <v>2</v>
      </c>
      <c r="C151" s="72"/>
      <c r="D151" s="44" t="s">
        <v>173</v>
      </c>
      <c r="E151" s="44" t="s">
        <v>174</v>
      </c>
      <c r="F151" s="44">
        <v>100105</v>
      </c>
      <c r="G151" s="44" t="s">
        <v>200</v>
      </c>
      <c r="H151" s="12">
        <v>290000</v>
      </c>
      <c r="I151" s="12">
        <v>144000</v>
      </c>
      <c r="J151" s="13">
        <v>124047</v>
      </c>
    </row>
    <row r="152" spans="1:10" ht="27.6" x14ac:dyDescent="0.3">
      <c r="A152" s="44" t="s">
        <v>74</v>
      </c>
      <c r="B152" s="72" t="s">
        <v>2</v>
      </c>
      <c r="C152" s="72"/>
      <c r="D152" s="44" t="s">
        <v>173</v>
      </c>
      <c r="E152" s="44" t="s">
        <v>174</v>
      </c>
      <c r="F152" s="44">
        <v>100113</v>
      </c>
      <c r="G152" s="44" t="s">
        <v>282</v>
      </c>
      <c r="H152" s="12">
        <v>2000</v>
      </c>
      <c r="I152" s="12">
        <v>2000</v>
      </c>
      <c r="J152" s="13">
        <v>0</v>
      </c>
    </row>
    <row r="153" spans="1:10" ht="27.6" x14ac:dyDescent="0.3">
      <c r="A153" s="44" t="s">
        <v>74</v>
      </c>
      <c r="B153" s="72" t="s">
        <v>2</v>
      </c>
      <c r="C153" s="72"/>
      <c r="D153" s="44" t="s">
        <v>173</v>
      </c>
      <c r="E153" s="44" t="s">
        <v>174</v>
      </c>
      <c r="F153" s="44">
        <v>100117</v>
      </c>
      <c r="G153" s="44" t="s">
        <v>276</v>
      </c>
      <c r="H153" s="12">
        <v>161000</v>
      </c>
      <c r="I153" s="12">
        <v>80000</v>
      </c>
      <c r="J153" s="13">
        <v>72263</v>
      </c>
    </row>
    <row r="154" spans="1:10" ht="27.6" x14ac:dyDescent="0.3">
      <c r="A154" s="44" t="s">
        <v>74</v>
      </c>
      <c r="B154" s="72" t="s">
        <v>2</v>
      </c>
      <c r="C154" s="72"/>
      <c r="D154" s="44" t="s">
        <v>173</v>
      </c>
      <c r="E154" s="44" t="s">
        <v>174</v>
      </c>
      <c r="F154" s="44">
        <v>100206</v>
      </c>
      <c r="G154" s="44" t="s">
        <v>283</v>
      </c>
      <c r="H154" s="12">
        <v>0</v>
      </c>
      <c r="I154" s="12">
        <v>0</v>
      </c>
      <c r="J154" s="13">
        <v>0</v>
      </c>
    </row>
    <row r="155" spans="1:10" ht="27.6" x14ac:dyDescent="0.3">
      <c r="A155" s="44" t="s">
        <v>74</v>
      </c>
      <c r="B155" s="72" t="s">
        <v>2</v>
      </c>
      <c r="C155" s="72"/>
      <c r="D155" s="44" t="s">
        <v>173</v>
      </c>
      <c r="E155" s="44" t="s">
        <v>174</v>
      </c>
      <c r="F155" s="44" t="s">
        <v>89</v>
      </c>
      <c r="G155" s="44" t="s">
        <v>90</v>
      </c>
      <c r="H155" s="12">
        <v>66000</v>
      </c>
      <c r="I155" s="12">
        <v>32000</v>
      </c>
      <c r="J155" s="13">
        <v>30252</v>
      </c>
    </row>
    <row r="156" spans="1:10" ht="27.6" x14ac:dyDescent="0.3">
      <c r="A156" s="44" t="s">
        <v>74</v>
      </c>
      <c r="B156" s="72" t="s">
        <v>2</v>
      </c>
      <c r="C156" s="72"/>
      <c r="D156" s="44" t="s">
        <v>173</v>
      </c>
      <c r="E156" s="44" t="s">
        <v>174</v>
      </c>
      <c r="F156" s="44" t="s">
        <v>91</v>
      </c>
      <c r="G156" s="44" t="s">
        <v>92</v>
      </c>
      <c r="H156" s="12">
        <v>5000</v>
      </c>
      <c r="I156" s="12">
        <v>2000</v>
      </c>
      <c r="J156" s="13">
        <v>1233</v>
      </c>
    </row>
    <row r="157" spans="1:10" ht="27.6" x14ac:dyDescent="0.3">
      <c r="A157" s="44" t="s">
        <v>74</v>
      </c>
      <c r="B157" s="72" t="s">
        <v>2</v>
      </c>
      <c r="C157" s="72"/>
      <c r="D157" s="44" t="s">
        <v>173</v>
      </c>
      <c r="E157" s="44" t="s">
        <v>174</v>
      </c>
      <c r="F157" s="44" t="s">
        <v>175</v>
      </c>
      <c r="G157" s="44" t="s">
        <v>176</v>
      </c>
      <c r="H157" s="12">
        <v>7000</v>
      </c>
      <c r="I157" s="12">
        <v>2000</v>
      </c>
      <c r="J157" s="13">
        <v>793.54</v>
      </c>
    </row>
    <row r="158" spans="1:10" ht="27.6" x14ac:dyDescent="0.3">
      <c r="A158" s="44" t="s">
        <v>74</v>
      </c>
      <c r="B158" s="72" t="s">
        <v>2</v>
      </c>
      <c r="C158" s="72"/>
      <c r="D158" s="44" t="s">
        <v>173</v>
      </c>
      <c r="E158" s="44" t="s">
        <v>174</v>
      </c>
      <c r="F158" s="44" t="s">
        <v>93</v>
      </c>
      <c r="G158" s="44" t="s">
        <v>94</v>
      </c>
      <c r="H158" s="12">
        <v>30000</v>
      </c>
      <c r="I158" s="12">
        <v>20000</v>
      </c>
      <c r="J158" s="13">
        <v>18281.45</v>
      </c>
    </row>
    <row r="159" spans="1:10" ht="27.6" x14ac:dyDescent="0.3">
      <c r="A159" s="44" t="s">
        <v>74</v>
      </c>
      <c r="B159" s="72" t="s">
        <v>2</v>
      </c>
      <c r="C159" s="72"/>
      <c r="D159" s="44" t="s">
        <v>173</v>
      </c>
      <c r="E159" s="44" t="s">
        <v>174</v>
      </c>
      <c r="F159" s="44" t="s">
        <v>95</v>
      </c>
      <c r="G159" s="44" t="s">
        <v>96</v>
      </c>
      <c r="H159" s="12">
        <v>8000</v>
      </c>
      <c r="I159" s="12">
        <v>4000</v>
      </c>
      <c r="J159" s="13">
        <v>3172.15</v>
      </c>
    </row>
    <row r="160" spans="1:10" ht="27.6" x14ac:dyDescent="0.3">
      <c r="A160" s="44" t="s">
        <v>74</v>
      </c>
      <c r="B160" s="72" t="s">
        <v>2</v>
      </c>
      <c r="C160" s="72"/>
      <c r="D160" s="44" t="s">
        <v>173</v>
      </c>
      <c r="E160" s="44" t="s">
        <v>174</v>
      </c>
      <c r="F160" s="44">
        <v>200105</v>
      </c>
      <c r="G160" s="44" t="s">
        <v>238</v>
      </c>
      <c r="H160" s="12">
        <v>0</v>
      </c>
      <c r="I160" s="12">
        <v>0</v>
      </c>
      <c r="J160" s="13">
        <v>0</v>
      </c>
    </row>
    <row r="161" spans="1:10" ht="27.6" x14ac:dyDescent="0.3">
      <c r="A161" s="44" t="s">
        <v>74</v>
      </c>
      <c r="B161" s="72" t="s">
        <v>2</v>
      </c>
      <c r="C161" s="72"/>
      <c r="D161" s="44" t="s">
        <v>173</v>
      </c>
      <c r="E161" s="44" t="s">
        <v>174</v>
      </c>
      <c r="F161" s="44">
        <v>200106</v>
      </c>
      <c r="G161" s="44" t="s">
        <v>98</v>
      </c>
      <c r="H161" s="12">
        <v>1000</v>
      </c>
      <c r="I161" s="12">
        <v>1000</v>
      </c>
      <c r="J161" s="13">
        <v>348.67</v>
      </c>
    </row>
    <row r="162" spans="1:10" ht="27.6" x14ac:dyDescent="0.3">
      <c r="A162" s="44" t="s">
        <v>74</v>
      </c>
      <c r="B162" s="72" t="s">
        <v>2</v>
      </c>
      <c r="C162" s="72"/>
      <c r="D162" s="44" t="s">
        <v>173</v>
      </c>
      <c r="E162" s="44" t="s">
        <v>174</v>
      </c>
      <c r="F162" s="44" t="s">
        <v>101</v>
      </c>
      <c r="G162" s="44" t="s">
        <v>102</v>
      </c>
      <c r="H162" s="12">
        <v>7000</v>
      </c>
      <c r="I162" s="12">
        <v>4000</v>
      </c>
      <c r="J162" s="13">
        <v>3489.55</v>
      </c>
    </row>
    <row r="163" spans="1:10" ht="41.4" x14ac:dyDescent="0.3">
      <c r="A163" s="44" t="s">
        <v>74</v>
      </c>
      <c r="B163" s="72" t="s">
        <v>2</v>
      </c>
      <c r="C163" s="72"/>
      <c r="D163" s="44" t="s">
        <v>173</v>
      </c>
      <c r="E163" s="44" t="s">
        <v>174</v>
      </c>
      <c r="F163" s="44" t="s">
        <v>103</v>
      </c>
      <c r="G163" s="44" t="s">
        <v>104</v>
      </c>
      <c r="H163" s="12">
        <v>8000</v>
      </c>
      <c r="I163" s="12">
        <v>2000</v>
      </c>
      <c r="J163" s="13">
        <v>132.44</v>
      </c>
    </row>
    <row r="164" spans="1:10" ht="41.4" x14ac:dyDescent="0.3">
      <c r="A164" s="44" t="s">
        <v>74</v>
      </c>
      <c r="B164" s="72" t="s">
        <v>2</v>
      </c>
      <c r="C164" s="72"/>
      <c r="D164" s="44" t="s">
        <v>173</v>
      </c>
      <c r="E164" s="44" t="s">
        <v>174</v>
      </c>
      <c r="F164" s="44" t="s">
        <v>105</v>
      </c>
      <c r="G164" s="44" t="s">
        <v>106</v>
      </c>
      <c r="H164" s="12">
        <v>40000</v>
      </c>
      <c r="I164" s="12">
        <v>17000</v>
      </c>
      <c r="J164" s="13">
        <v>16929.009999999998</v>
      </c>
    </row>
    <row r="165" spans="1:10" ht="27.6" x14ac:dyDescent="0.3">
      <c r="A165" s="44" t="s">
        <v>74</v>
      </c>
      <c r="B165" s="72" t="s">
        <v>2</v>
      </c>
      <c r="C165" s="72"/>
      <c r="D165" s="44" t="s">
        <v>173</v>
      </c>
      <c r="E165" s="44" t="s">
        <v>174</v>
      </c>
      <c r="F165" s="44">
        <v>200200</v>
      </c>
      <c r="G165" s="44" t="s">
        <v>164</v>
      </c>
      <c r="H165" s="12">
        <v>0</v>
      </c>
      <c r="I165" s="12">
        <v>0</v>
      </c>
      <c r="J165" s="13">
        <v>0</v>
      </c>
    </row>
    <row r="166" spans="1:10" ht="27.6" x14ac:dyDescent="0.3">
      <c r="A166" s="44" t="s">
        <v>74</v>
      </c>
      <c r="B166" s="72" t="s">
        <v>2</v>
      </c>
      <c r="C166" s="72"/>
      <c r="D166" s="44" t="s">
        <v>173</v>
      </c>
      <c r="E166" s="44" t="s">
        <v>174</v>
      </c>
      <c r="F166" s="44">
        <v>200530</v>
      </c>
      <c r="G166" s="44" t="s">
        <v>108</v>
      </c>
      <c r="H166" s="12">
        <v>17000</v>
      </c>
      <c r="I166" s="12">
        <v>17000</v>
      </c>
      <c r="J166" s="13">
        <v>2533.9899999999998</v>
      </c>
    </row>
    <row r="167" spans="1:10" ht="27.6" x14ac:dyDescent="0.3">
      <c r="A167" s="44" t="s">
        <v>74</v>
      </c>
      <c r="B167" s="72" t="s">
        <v>2</v>
      </c>
      <c r="C167" s="72"/>
      <c r="D167" s="44" t="s">
        <v>173</v>
      </c>
      <c r="E167" s="44" t="s">
        <v>174</v>
      </c>
      <c r="F167" s="44">
        <v>200601</v>
      </c>
      <c r="G167" s="44" t="s">
        <v>110</v>
      </c>
      <c r="H167" s="12">
        <v>1000</v>
      </c>
      <c r="I167" s="12">
        <v>1000</v>
      </c>
      <c r="J167" s="13">
        <v>0</v>
      </c>
    </row>
    <row r="168" spans="1:10" ht="27.6" x14ac:dyDescent="0.3">
      <c r="A168" s="44" t="s">
        <v>74</v>
      </c>
      <c r="B168" s="72" t="s">
        <v>2</v>
      </c>
      <c r="C168" s="72"/>
      <c r="D168" s="44" t="s">
        <v>173</v>
      </c>
      <c r="E168" s="44" t="s">
        <v>174</v>
      </c>
      <c r="F168" s="44">
        <v>200900</v>
      </c>
      <c r="G168" s="44" t="s">
        <v>248</v>
      </c>
      <c r="H168" s="12">
        <v>3000</v>
      </c>
      <c r="I168" s="12">
        <v>2000</v>
      </c>
      <c r="J168" s="13">
        <v>0</v>
      </c>
    </row>
    <row r="169" spans="1:10" ht="27.6" x14ac:dyDescent="0.3">
      <c r="A169" s="44" t="s">
        <v>74</v>
      </c>
      <c r="B169" s="72" t="s">
        <v>2</v>
      </c>
      <c r="C169" s="72"/>
      <c r="D169" s="44" t="s">
        <v>173</v>
      </c>
      <c r="E169" s="44" t="s">
        <v>174</v>
      </c>
      <c r="F169" s="44" t="s">
        <v>177</v>
      </c>
      <c r="G169" s="44" t="s">
        <v>178</v>
      </c>
      <c r="H169" s="12">
        <v>95000</v>
      </c>
      <c r="I169" s="12">
        <v>33000</v>
      </c>
      <c r="J169" s="13">
        <v>31272.98</v>
      </c>
    </row>
    <row r="170" spans="1:10" ht="27.6" x14ac:dyDescent="0.3">
      <c r="A170" s="44" t="s">
        <v>74</v>
      </c>
      <c r="B170" s="72" t="s">
        <v>2</v>
      </c>
      <c r="C170" s="72"/>
      <c r="D170" s="44" t="s">
        <v>173</v>
      </c>
      <c r="E170" s="44" t="s">
        <v>174</v>
      </c>
      <c r="F170" s="44">
        <v>201300</v>
      </c>
      <c r="G170" s="44" t="s">
        <v>210</v>
      </c>
      <c r="H170" s="12">
        <v>5000</v>
      </c>
      <c r="I170" s="12">
        <v>5000</v>
      </c>
      <c r="J170" s="13">
        <v>0</v>
      </c>
    </row>
    <row r="171" spans="1:10" ht="27.6" x14ac:dyDescent="0.3">
      <c r="A171" s="44" t="s">
        <v>74</v>
      </c>
      <c r="B171" s="72" t="s">
        <v>2</v>
      </c>
      <c r="C171" s="72"/>
      <c r="D171" s="44" t="s">
        <v>173</v>
      </c>
      <c r="E171" s="44" t="s">
        <v>174</v>
      </c>
      <c r="F171" s="44" t="s">
        <v>179</v>
      </c>
      <c r="G171" s="44" t="s">
        <v>180</v>
      </c>
      <c r="H171" s="12">
        <v>14000</v>
      </c>
      <c r="I171" s="12">
        <v>7000</v>
      </c>
      <c r="J171" s="13">
        <v>5117.18</v>
      </c>
    </row>
    <row r="172" spans="1:10" ht="27.6" x14ac:dyDescent="0.3">
      <c r="A172" s="44" t="s">
        <v>74</v>
      </c>
      <c r="B172" s="72" t="s">
        <v>2</v>
      </c>
      <c r="C172" s="72"/>
      <c r="D172" s="44" t="s">
        <v>173</v>
      </c>
      <c r="E172" s="44" t="s">
        <v>174</v>
      </c>
      <c r="F172" s="44">
        <v>203003</v>
      </c>
      <c r="G172" s="44" t="s">
        <v>252</v>
      </c>
      <c r="H172" s="12">
        <v>2000</v>
      </c>
      <c r="I172" s="12">
        <v>0</v>
      </c>
      <c r="J172" s="13">
        <v>0</v>
      </c>
    </row>
    <row r="173" spans="1:10" ht="27.6" x14ac:dyDescent="0.3">
      <c r="A173" s="44" t="s">
        <v>74</v>
      </c>
      <c r="B173" s="72" t="s">
        <v>2</v>
      </c>
      <c r="C173" s="72"/>
      <c r="D173" s="44" t="s">
        <v>173</v>
      </c>
      <c r="E173" s="44" t="s">
        <v>174</v>
      </c>
      <c r="F173" s="44" t="s">
        <v>181</v>
      </c>
      <c r="G173" s="44" t="s">
        <v>182</v>
      </c>
      <c r="H173" s="12">
        <v>57000</v>
      </c>
      <c r="I173" s="12">
        <v>29000</v>
      </c>
      <c r="J173" s="13">
        <v>26464.959999999999</v>
      </c>
    </row>
    <row r="174" spans="1:10" ht="27.6" x14ac:dyDescent="0.3">
      <c r="A174" s="44" t="s">
        <v>74</v>
      </c>
      <c r="B174" s="72" t="s">
        <v>2</v>
      </c>
      <c r="C174" s="72"/>
      <c r="D174" s="44" t="s">
        <v>183</v>
      </c>
      <c r="E174" s="44" t="s">
        <v>184</v>
      </c>
      <c r="F174" s="44" t="s">
        <v>129</v>
      </c>
      <c r="G174" s="44" t="s">
        <v>130</v>
      </c>
      <c r="H174" s="12">
        <v>8794000</v>
      </c>
      <c r="I174" s="12">
        <v>5169000</v>
      </c>
      <c r="J174" s="13">
        <v>4293650</v>
      </c>
    </row>
    <row r="175" spans="1:10" ht="27.6" x14ac:dyDescent="0.3">
      <c r="A175" s="44" t="s">
        <v>74</v>
      </c>
      <c r="B175" s="72" t="s">
        <v>2</v>
      </c>
      <c r="C175" s="72"/>
      <c r="D175" s="44" t="s">
        <v>185</v>
      </c>
      <c r="E175" s="44" t="s">
        <v>186</v>
      </c>
      <c r="F175" s="44" t="s">
        <v>129</v>
      </c>
      <c r="G175" s="44" t="s">
        <v>130</v>
      </c>
      <c r="H175" s="12">
        <v>11975000</v>
      </c>
      <c r="I175" s="12">
        <v>7040000</v>
      </c>
      <c r="J175" s="13">
        <v>6224000</v>
      </c>
    </row>
    <row r="176" spans="1:10" ht="27.6" x14ac:dyDescent="0.3">
      <c r="A176" s="44" t="s">
        <v>74</v>
      </c>
      <c r="B176" s="72" t="s">
        <v>2</v>
      </c>
      <c r="C176" s="72"/>
      <c r="D176" s="44" t="s">
        <v>187</v>
      </c>
      <c r="E176" s="44" t="s">
        <v>188</v>
      </c>
      <c r="F176" s="44" t="s">
        <v>129</v>
      </c>
      <c r="G176" s="44" t="s">
        <v>130</v>
      </c>
      <c r="H176" s="12">
        <v>1310000</v>
      </c>
      <c r="I176" s="12">
        <v>770000</v>
      </c>
      <c r="J176" s="13">
        <v>652000</v>
      </c>
    </row>
    <row r="177" spans="1:10" ht="48" customHeight="1" x14ac:dyDescent="0.3">
      <c r="A177" s="44" t="s">
        <v>74</v>
      </c>
      <c r="B177" s="72" t="s">
        <v>2</v>
      </c>
      <c r="C177" s="72"/>
      <c r="D177" s="44" t="s">
        <v>189</v>
      </c>
      <c r="E177" s="44" t="s">
        <v>190</v>
      </c>
      <c r="F177" s="44" t="s">
        <v>129</v>
      </c>
      <c r="G177" s="44" t="s">
        <v>130</v>
      </c>
      <c r="H177" s="12">
        <v>765000</v>
      </c>
      <c r="I177" s="12">
        <v>450000</v>
      </c>
      <c r="J177" s="13">
        <v>381100</v>
      </c>
    </row>
    <row r="178" spans="1:10" ht="27.6" x14ac:dyDescent="0.3">
      <c r="A178" s="44" t="s">
        <v>74</v>
      </c>
      <c r="B178" s="72" t="s">
        <v>2</v>
      </c>
      <c r="C178" s="72"/>
      <c r="D178" s="44" t="s">
        <v>191</v>
      </c>
      <c r="E178" s="44" t="s">
        <v>192</v>
      </c>
      <c r="F178" s="44" t="s">
        <v>129</v>
      </c>
      <c r="G178" s="44" t="s">
        <v>130</v>
      </c>
      <c r="H178" s="12">
        <v>499000</v>
      </c>
      <c r="I178" s="12">
        <v>293000</v>
      </c>
      <c r="J178" s="13">
        <v>252000</v>
      </c>
    </row>
    <row r="179" spans="1:10" ht="27.6" x14ac:dyDescent="0.3">
      <c r="A179" s="44" t="s">
        <v>74</v>
      </c>
      <c r="B179" s="72" t="s">
        <v>2</v>
      </c>
      <c r="C179" s="72"/>
      <c r="D179" s="44">
        <v>670501</v>
      </c>
      <c r="E179" s="44" t="s">
        <v>352</v>
      </c>
      <c r="F179" s="44">
        <v>591100</v>
      </c>
      <c r="G179" s="44" t="s">
        <v>285</v>
      </c>
      <c r="H179" s="12">
        <v>0</v>
      </c>
      <c r="I179" s="12">
        <v>0</v>
      </c>
      <c r="J179" s="13">
        <v>0</v>
      </c>
    </row>
    <row r="180" spans="1:10" ht="27.6" x14ac:dyDescent="0.3">
      <c r="A180" s="44" t="s">
        <v>74</v>
      </c>
      <c r="B180" s="72" t="s">
        <v>2</v>
      </c>
      <c r="C180" s="72"/>
      <c r="D180" s="44">
        <v>670502</v>
      </c>
      <c r="E180" s="44" t="s">
        <v>284</v>
      </c>
      <c r="F180" s="44">
        <v>591100</v>
      </c>
      <c r="G180" s="44" t="s">
        <v>285</v>
      </c>
      <c r="H180" s="12">
        <v>0</v>
      </c>
      <c r="I180" s="12">
        <v>0</v>
      </c>
      <c r="J180" s="13">
        <v>0</v>
      </c>
    </row>
    <row r="181" spans="1:10" ht="27.6" x14ac:dyDescent="0.3">
      <c r="A181" s="44" t="s">
        <v>74</v>
      </c>
      <c r="B181" s="72" t="s">
        <v>2</v>
      </c>
      <c r="C181" s="72"/>
      <c r="D181" s="44" t="s">
        <v>193</v>
      </c>
      <c r="E181" s="44" t="s">
        <v>194</v>
      </c>
      <c r="F181" s="44" t="s">
        <v>195</v>
      </c>
      <c r="G181" s="44" t="s">
        <v>196</v>
      </c>
      <c r="H181" s="12">
        <v>12297000</v>
      </c>
      <c r="I181" s="12">
        <v>7228000</v>
      </c>
      <c r="J181" s="13">
        <v>6080453</v>
      </c>
    </row>
    <row r="182" spans="1:10" ht="27.6" x14ac:dyDescent="0.3">
      <c r="A182" s="44" t="s">
        <v>74</v>
      </c>
      <c r="B182" s="72" t="s">
        <v>2</v>
      </c>
      <c r="C182" s="72"/>
      <c r="D182" s="44">
        <v>675000</v>
      </c>
      <c r="E182" s="44" t="s">
        <v>286</v>
      </c>
      <c r="F182" s="44">
        <v>591100</v>
      </c>
      <c r="G182" s="44" t="s">
        <v>285</v>
      </c>
      <c r="H182" s="12">
        <v>0</v>
      </c>
      <c r="I182" s="12">
        <v>0</v>
      </c>
      <c r="J182" s="13">
        <v>0</v>
      </c>
    </row>
    <row r="183" spans="1:10" x14ac:dyDescent="0.3">
      <c r="A183" s="78" t="s">
        <v>303</v>
      </c>
      <c r="B183" s="78"/>
      <c r="C183" s="78"/>
      <c r="D183" s="78"/>
      <c r="E183" s="78"/>
      <c r="F183" s="78"/>
      <c r="G183" s="78"/>
      <c r="H183" s="4">
        <f>SUM(H150:H182)</f>
        <v>38940000</v>
      </c>
      <c r="I183" s="4">
        <f t="shared" ref="I183:J183" si="8">SUM(I150:I182)</f>
        <v>22890000</v>
      </c>
      <c r="J183" s="4">
        <f t="shared" si="8"/>
        <v>19391934.920000002</v>
      </c>
    </row>
    <row r="184" spans="1:10" s="2" customFormat="1" ht="27.6" x14ac:dyDescent="0.3">
      <c r="A184" s="55" t="s">
        <v>74</v>
      </c>
      <c r="B184" s="72" t="s">
        <v>2</v>
      </c>
      <c r="C184" s="72"/>
      <c r="D184" s="55">
        <v>680400</v>
      </c>
      <c r="E184" s="55" t="s">
        <v>375</v>
      </c>
      <c r="F184" s="55">
        <v>100101</v>
      </c>
      <c r="G184" s="55" t="s">
        <v>78</v>
      </c>
      <c r="H184" s="13">
        <v>1104000</v>
      </c>
      <c r="I184" s="13">
        <v>100000</v>
      </c>
      <c r="J184" s="13">
        <v>100000</v>
      </c>
    </row>
    <row r="185" spans="1:10" s="2" customFormat="1" ht="27.6" x14ac:dyDescent="0.3">
      <c r="A185" s="55" t="s">
        <v>74</v>
      </c>
      <c r="B185" s="72" t="s">
        <v>2</v>
      </c>
      <c r="C185" s="72"/>
      <c r="D185" s="55">
        <v>680400</v>
      </c>
      <c r="E185" s="55" t="s">
        <v>375</v>
      </c>
      <c r="F185" s="55">
        <v>100105</v>
      </c>
      <c r="G185" s="55" t="s">
        <v>200</v>
      </c>
      <c r="H185" s="13">
        <v>150000</v>
      </c>
      <c r="I185" s="13">
        <v>25000</v>
      </c>
      <c r="J185" s="13">
        <v>25000</v>
      </c>
    </row>
    <row r="186" spans="1:10" s="2" customFormat="1" ht="27.6" x14ac:dyDescent="0.3">
      <c r="A186" s="55" t="s">
        <v>74</v>
      </c>
      <c r="B186" s="72" t="s">
        <v>2</v>
      </c>
      <c r="C186" s="72"/>
      <c r="D186" s="55">
        <v>680400</v>
      </c>
      <c r="E186" s="55" t="s">
        <v>375</v>
      </c>
      <c r="F186" s="55">
        <v>100106</v>
      </c>
      <c r="G186" s="55" t="s">
        <v>202</v>
      </c>
      <c r="H186" s="13">
        <v>25000</v>
      </c>
      <c r="I186" s="13">
        <v>5000</v>
      </c>
      <c r="J186" s="13">
        <v>3296</v>
      </c>
    </row>
    <row r="187" spans="1:10" s="2" customFormat="1" ht="27.6" x14ac:dyDescent="0.3">
      <c r="A187" s="55" t="s">
        <v>74</v>
      </c>
      <c r="B187" s="72" t="s">
        <v>2</v>
      </c>
      <c r="C187" s="72"/>
      <c r="D187" s="55">
        <v>680400</v>
      </c>
      <c r="E187" s="55" t="s">
        <v>375</v>
      </c>
      <c r="F187" s="55">
        <v>100117</v>
      </c>
      <c r="G187" s="55" t="s">
        <v>234</v>
      </c>
      <c r="H187" s="13">
        <v>70000</v>
      </c>
      <c r="I187" s="13">
        <v>15000</v>
      </c>
      <c r="J187" s="13">
        <v>9369</v>
      </c>
    </row>
    <row r="188" spans="1:10" s="2" customFormat="1" ht="27.6" x14ac:dyDescent="0.3">
      <c r="A188" s="55" t="s">
        <v>74</v>
      </c>
      <c r="B188" s="72" t="s">
        <v>2</v>
      </c>
      <c r="C188" s="72"/>
      <c r="D188" s="55">
        <v>680400</v>
      </c>
      <c r="E188" s="55" t="s">
        <v>375</v>
      </c>
      <c r="F188" s="55">
        <v>100307</v>
      </c>
      <c r="G188" s="55" t="s">
        <v>90</v>
      </c>
      <c r="H188" s="13">
        <v>25000</v>
      </c>
      <c r="I188" s="13">
        <v>8000</v>
      </c>
      <c r="J188" s="13">
        <v>2933</v>
      </c>
    </row>
    <row r="189" spans="1:10" s="2" customFormat="1" ht="27.6" x14ac:dyDescent="0.3">
      <c r="A189" s="55" t="s">
        <v>74</v>
      </c>
      <c r="B189" s="72" t="s">
        <v>2</v>
      </c>
      <c r="C189" s="72"/>
      <c r="D189" s="55">
        <v>680400</v>
      </c>
      <c r="E189" s="55" t="s">
        <v>375</v>
      </c>
      <c r="F189" s="55">
        <v>200102</v>
      </c>
      <c r="G189" s="55" t="s">
        <v>176</v>
      </c>
      <c r="H189" s="13">
        <v>5000</v>
      </c>
      <c r="I189" s="13">
        <v>5000</v>
      </c>
      <c r="J189" s="13">
        <v>906.47</v>
      </c>
    </row>
    <row r="190" spans="1:10" s="2" customFormat="1" ht="27.6" x14ac:dyDescent="0.3">
      <c r="A190" s="55" t="s">
        <v>74</v>
      </c>
      <c r="B190" s="72" t="s">
        <v>2</v>
      </c>
      <c r="C190" s="72"/>
      <c r="D190" s="55">
        <v>680400</v>
      </c>
      <c r="E190" s="55" t="s">
        <v>375</v>
      </c>
      <c r="F190" s="55">
        <v>200103</v>
      </c>
      <c r="G190" s="55" t="s">
        <v>94</v>
      </c>
      <c r="H190" s="13">
        <v>100000</v>
      </c>
      <c r="I190" s="13">
        <v>20000</v>
      </c>
      <c r="J190" s="13">
        <v>5604.06</v>
      </c>
    </row>
    <row r="191" spans="1:10" s="2" customFormat="1" ht="27.6" x14ac:dyDescent="0.3">
      <c r="A191" s="55" t="s">
        <v>74</v>
      </c>
      <c r="B191" s="72" t="s">
        <v>2</v>
      </c>
      <c r="C191" s="72"/>
      <c r="D191" s="55">
        <v>680400</v>
      </c>
      <c r="E191" s="55" t="s">
        <v>375</v>
      </c>
      <c r="F191" s="55">
        <v>200104</v>
      </c>
      <c r="G191" s="55" t="s">
        <v>96</v>
      </c>
      <c r="H191" s="13">
        <v>8000</v>
      </c>
      <c r="I191" s="13">
        <v>0</v>
      </c>
      <c r="J191" s="13">
        <v>0</v>
      </c>
    </row>
    <row r="192" spans="1:10" s="2" customFormat="1" ht="27.6" x14ac:dyDescent="0.3">
      <c r="A192" s="55" t="s">
        <v>74</v>
      </c>
      <c r="B192" s="72" t="s">
        <v>2</v>
      </c>
      <c r="C192" s="72"/>
      <c r="D192" s="55">
        <v>680400</v>
      </c>
      <c r="E192" s="55" t="s">
        <v>375</v>
      </c>
      <c r="F192" s="55">
        <v>200108</v>
      </c>
      <c r="G192" s="55" t="s">
        <v>102</v>
      </c>
      <c r="H192" s="13">
        <v>3000</v>
      </c>
      <c r="I192" s="13">
        <v>2000</v>
      </c>
      <c r="J192" s="13">
        <v>0</v>
      </c>
    </row>
    <row r="193" spans="1:10" s="2" customFormat="1" ht="41.4" x14ac:dyDescent="0.3">
      <c r="A193" s="55" t="s">
        <v>74</v>
      </c>
      <c r="B193" s="72" t="s">
        <v>2</v>
      </c>
      <c r="C193" s="72"/>
      <c r="D193" s="55">
        <v>680400</v>
      </c>
      <c r="E193" s="55" t="s">
        <v>375</v>
      </c>
      <c r="F193" s="55">
        <v>200130</v>
      </c>
      <c r="G193" s="55" t="s">
        <v>106</v>
      </c>
      <c r="H193" s="13">
        <v>20000</v>
      </c>
      <c r="I193" s="13">
        <v>5000</v>
      </c>
      <c r="J193" s="13">
        <v>4464.07</v>
      </c>
    </row>
    <row r="194" spans="1:10" s="2" customFormat="1" ht="27.6" x14ac:dyDescent="0.3">
      <c r="A194" s="55" t="s">
        <v>74</v>
      </c>
      <c r="B194" s="72" t="s">
        <v>2</v>
      </c>
      <c r="C194" s="72"/>
      <c r="D194" s="55">
        <v>680400</v>
      </c>
      <c r="E194" s="55" t="s">
        <v>375</v>
      </c>
      <c r="F194" s="55">
        <v>200200</v>
      </c>
      <c r="G194" s="55" t="s">
        <v>164</v>
      </c>
      <c r="H194" s="13">
        <v>1000</v>
      </c>
      <c r="I194" s="13">
        <v>1000</v>
      </c>
      <c r="J194" s="13">
        <v>0</v>
      </c>
    </row>
    <row r="195" spans="1:10" s="2" customFormat="1" ht="27.6" x14ac:dyDescent="0.3">
      <c r="A195" s="55" t="s">
        <v>74</v>
      </c>
      <c r="B195" s="72" t="s">
        <v>2</v>
      </c>
      <c r="C195" s="72"/>
      <c r="D195" s="55">
        <v>680400</v>
      </c>
      <c r="E195" s="55" t="s">
        <v>375</v>
      </c>
      <c r="F195" s="55">
        <v>200301</v>
      </c>
      <c r="G195" s="55" t="s">
        <v>166</v>
      </c>
      <c r="H195" s="13">
        <v>200000</v>
      </c>
      <c r="I195" s="13">
        <v>20000</v>
      </c>
      <c r="J195" s="13">
        <v>19895.650000000001</v>
      </c>
    </row>
    <row r="196" spans="1:10" s="2" customFormat="1" ht="27.6" x14ac:dyDescent="0.3">
      <c r="A196" s="55" t="s">
        <v>74</v>
      </c>
      <c r="B196" s="72" t="s">
        <v>2</v>
      </c>
      <c r="C196" s="72"/>
      <c r="D196" s="55">
        <v>680400</v>
      </c>
      <c r="E196" s="55" t="s">
        <v>375</v>
      </c>
      <c r="F196" s="55">
        <v>200401</v>
      </c>
      <c r="G196" s="55" t="s">
        <v>204</v>
      </c>
      <c r="H196" s="13">
        <v>5000</v>
      </c>
      <c r="I196" s="13">
        <v>3000</v>
      </c>
      <c r="J196" s="13">
        <v>2620.83</v>
      </c>
    </row>
    <row r="197" spans="1:10" s="2" customFormat="1" ht="27.6" x14ac:dyDescent="0.3">
      <c r="A197" s="55" t="s">
        <v>74</v>
      </c>
      <c r="B197" s="72" t="s">
        <v>2</v>
      </c>
      <c r="C197" s="72"/>
      <c r="D197" s="55">
        <v>680400</v>
      </c>
      <c r="E197" s="55" t="s">
        <v>375</v>
      </c>
      <c r="F197" s="55">
        <v>200402</v>
      </c>
      <c r="G197" s="55" t="s">
        <v>206</v>
      </c>
      <c r="H197" s="13">
        <v>1000</v>
      </c>
      <c r="I197" s="13">
        <v>0</v>
      </c>
      <c r="J197" s="13">
        <v>0</v>
      </c>
    </row>
    <row r="198" spans="1:10" s="2" customFormat="1" ht="27.6" x14ac:dyDescent="0.3">
      <c r="A198" s="55" t="s">
        <v>74</v>
      </c>
      <c r="B198" s="72" t="s">
        <v>2</v>
      </c>
      <c r="C198" s="72"/>
      <c r="D198" s="55">
        <v>680400</v>
      </c>
      <c r="E198" s="55" t="s">
        <v>375</v>
      </c>
      <c r="F198" s="55">
        <v>203030</v>
      </c>
      <c r="G198" s="55" t="s">
        <v>120</v>
      </c>
      <c r="H198" s="13">
        <v>26000</v>
      </c>
      <c r="I198" s="13">
        <v>5000</v>
      </c>
      <c r="J198" s="13">
        <v>3085.31</v>
      </c>
    </row>
    <row r="199" spans="1:10" s="2" customFormat="1" ht="27.6" x14ac:dyDescent="0.3">
      <c r="A199" s="55" t="s">
        <v>74</v>
      </c>
      <c r="B199" s="72" t="s">
        <v>2</v>
      </c>
      <c r="C199" s="72"/>
      <c r="D199" s="55">
        <v>680400</v>
      </c>
      <c r="E199" s="55" t="s">
        <v>375</v>
      </c>
      <c r="F199" s="55">
        <v>594000</v>
      </c>
      <c r="G199" s="55" t="s">
        <v>124</v>
      </c>
      <c r="H199" s="13">
        <v>24000</v>
      </c>
      <c r="I199" s="13">
        <v>0</v>
      </c>
      <c r="J199" s="13">
        <v>0</v>
      </c>
    </row>
    <row r="200" spans="1:10" ht="27.6" x14ac:dyDescent="0.3">
      <c r="A200" s="44" t="s">
        <v>74</v>
      </c>
      <c r="B200" s="72" t="s">
        <v>2</v>
      </c>
      <c r="C200" s="72"/>
      <c r="D200" s="44" t="s">
        <v>197</v>
      </c>
      <c r="E200" s="44" t="s">
        <v>198</v>
      </c>
      <c r="F200" s="44" t="s">
        <v>77</v>
      </c>
      <c r="G200" s="44" t="s">
        <v>78</v>
      </c>
      <c r="H200" s="12">
        <v>29514500</v>
      </c>
      <c r="I200" s="12">
        <v>20150500</v>
      </c>
      <c r="J200" s="13">
        <v>20111823</v>
      </c>
    </row>
    <row r="201" spans="1:10" ht="27.6" x14ac:dyDescent="0.3">
      <c r="A201" s="44" t="s">
        <v>74</v>
      </c>
      <c r="B201" s="72" t="s">
        <v>2</v>
      </c>
      <c r="C201" s="72"/>
      <c r="D201" s="44" t="s">
        <v>197</v>
      </c>
      <c r="E201" s="44" t="s">
        <v>198</v>
      </c>
      <c r="F201" s="44" t="s">
        <v>199</v>
      </c>
      <c r="G201" s="44" t="s">
        <v>200</v>
      </c>
      <c r="H201" s="12">
        <v>7950000</v>
      </c>
      <c r="I201" s="12">
        <v>5836000</v>
      </c>
      <c r="J201" s="13">
        <v>5710066</v>
      </c>
    </row>
    <row r="202" spans="1:10" ht="27.6" x14ac:dyDescent="0.3">
      <c r="A202" s="44" t="s">
        <v>74</v>
      </c>
      <c r="B202" s="72" t="s">
        <v>2</v>
      </c>
      <c r="C202" s="72"/>
      <c r="D202" s="44" t="s">
        <v>197</v>
      </c>
      <c r="E202" s="44" t="s">
        <v>198</v>
      </c>
      <c r="F202" s="44" t="s">
        <v>201</v>
      </c>
      <c r="G202" s="44" t="s">
        <v>202</v>
      </c>
      <c r="H202" s="12">
        <v>1699000</v>
      </c>
      <c r="I202" s="12">
        <v>1195000</v>
      </c>
      <c r="J202" s="13">
        <v>1120105</v>
      </c>
    </row>
    <row r="203" spans="1:10" ht="27.6" x14ac:dyDescent="0.3">
      <c r="A203" s="44" t="s">
        <v>74</v>
      </c>
      <c r="B203" s="72" t="s">
        <v>2</v>
      </c>
      <c r="C203" s="72"/>
      <c r="D203" s="44" t="s">
        <v>197</v>
      </c>
      <c r="E203" s="44" t="s">
        <v>198</v>
      </c>
      <c r="F203" s="44">
        <v>100113</v>
      </c>
      <c r="G203" s="44" t="s">
        <v>282</v>
      </c>
      <c r="H203" s="12">
        <v>2000</v>
      </c>
      <c r="I203" s="12">
        <v>2000</v>
      </c>
      <c r="J203" s="13">
        <v>0</v>
      </c>
    </row>
    <row r="204" spans="1:10" ht="27.6" x14ac:dyDescent="0.3">
      <c r="A204" s="44" t="s">
        <v>74</v>
      </c>
      <c r="B204" s="72" t="s">
        <v>2</v>
      </c>
      <c r="C204" s="72"/>
      <c r="D204" s="44" t="s">
        <v>197</v>
      </c>
      <c r="E204" s="44" t="s">
        <v>198</v>
      </c>
      <c r="F204" s="44">
        <v>100117</v>
      </c>
      <c r="G204" s="44" t="s">
        <v>234</v>
      </c>
      <c r="H204" s="12">
        <v>2132000</v>
      </c>
      <c r="I204" s="12">
        <v>1501000</v>
      </c>
      <c r="J204" s="13">
        <v>1427413</v>
      </c>
    </row>
    <row r="205" spans="1:10" ht="27.6" x14ac:dyDescent="0.3">
      <c r="A205" s="44" t="s">
        <v>74</v>
      </c>
      <c r="B205" s="72" t="s">
        <v>2</v>
      </c>
      <c r="C205" s="72"/>
      <c r="D205" s="44" t="s">
        <v>197</v>
      </c>
      <c r="E205" s="44" t="s">
        <v>198</v>
      </c>
      <c r="F205" s="44">
        <v>100130</v>
      </c>
      <c r="G205" s="44" t="s">
        <v>84</v>
      </c>
      <c r="H205" s="12">
        <v>0</v>
      </c>
      <c r="I205" s="12">
        <v>0</v>
      </c>
      <c r="J205" s="13">
        <v>0</v>
      </c>
    </row>
    <row r="206" spans="1:10" ht="27.6" x14ac:dyDescent="0.3">
      <c r="A206" s="44" t="s">
        <v>74</v>
      </c>
      <c r="B206" s="72" t="s">
        <v>2</v>
      </c>
      <c r="C206" s="72"/>
      <c r="D206" s="44" t="s">
        <v>197</v>
      </c>
      <c r="E206" s="44" t="s">
        <v>198</v>
      </c>
      <c r="F206" s="44">
        <v>100206</v>
      </c>
      <c r="G206" s="44" t="s">
        <v>283</v>
      </c>
      <c r="H206" s="12">
        <v>0</v>
      </c>
      <c r="I206" s="12">
        <v>0</v>
      </c>
      <c r="J206" s="13">
        <v>0</v>
      </c>
    </row>
    <row r="207" spans="1:10" ht="27.6" x14ac:dyDescent="0.3">
      <c r="A207" s="44" t="s">
        <v>74</v>
      </c>
      <c r="B207" s="72" t="s">
        <v>2</v>
      </c>
      <c r="C207" s="72"/>
      <c r="D207" s="44" t="s">
        <v>197</v>
      </c>
      <c r="E207" s="44" t="s">
        <v>198</v>
      </c>
      <c r="F207" s="44" t="s">
        <v>89</v>
      </c>
      <c r="G207" s="44" t="s">
        <v>90</v>
      </c>
      <c r="H207" s="12">
        <v>932000</v>
      </c>
      <c r="I207" s="12">
        <v>651000</v>
      </c>
      <c r="J207" s="13">
        <v>619742</v>
      </c>
    </row>
    <row r="208" spans="1:10" ht="27.6" x14ac:dyDescent="0.3">
      <c r="A208" s="44" t="s">
        <v>74</v>
      </c>
      <c r="B208" s="72" t="s">
        <v>2</v>
      </c>
      <c r="C208" s="72"/>
      <c r="D208" s="44" t="s">
        <v>197</v>
      </c>
      <c r="E208" s="44" t="s">
        <v>198</v>
      </c>
      <c r="F208" s="44" t="s">
        <v>91</v>
      </c>
      <c r="G208" s="44" t="s">
        <v>92</v>
      </c>
      <c r="H208" s="12">
        <v>28000</v>
      </c>
      <c r="I208" s="12">
        <v>22000</v>
      </c>
      <c r="J208" s="13">
        <v>21534.73</v>
      </c>
    </row>
    <row r="209" spans="1:10" ht="27.6" x14ac:dyDescent="0.3">
      <c r="A209" s="44" t="s">
        <v>74</v>
      </c>
      <c r="B209" s="72" t="s">
        <v>2</v>
      </c>
      <c r="C209" s="72"/>
      <c r="D209" s="44" t="s">
        <v>197</v>
      </c>
      <c r="E209" s="44" t="s">
        <v>198</v>
      </c>
      <c r="F209" s="44" t="s">
        <v>175</v>
      </c>
      <c r="G209" s="44" t="s">
        <v>176</v>
      </c>
      <c r="H209" s="12">
        <v>211000</v>
      </c>
      <c r="I209" s="12">
        <v>128000</v>
      </c>
      <c r="J209" s="13">
        <v>99214.97</v>
      </c>
    </row>
    <row r="210" spans="1:10" ht="27.6" x14ac:dyDescent="0.3">
      <c r="A210" s="44" t="s">
        <v>74</v>
      </c>
      <c r="B210" s="72" t="s">
        <v>2</v>
      </c>
      <c r="C210" s="72"/>
      <c r="D210" s="44" t="s">
        <v>197</v>
      </c>
      <c r="E210" s="44" t="s">
        <v>198</v>
      </c>
      <c r="F210" s="44" t="s">
        <v>93</v>
      </c>
      <c r="G210" s="44" t="s">
        <v>94</v>
      </c>
      <c r="H210" s="12">
        <v>1615000</v>
      </c>
      <c r="I210" s="12">
        <v>1100000</v>
      </c>
      <c r="J210" s="13">
        <v>1024730.54</v>
      </c>
    </row>
    <row r="211" spans="1:10" ht="27.6" x14ac:dyDescent="0.3">
      <c r="A211" s="44" t="s">
        <v>74</v>
      </c>
      <c r="B211" s="72" t="s">
        <v>2</v>
      </c>
      <c r="C211" s="72"/>
      <c r="D211" s="44" t="s">
        <v>197</v>
      </c>
      <c r="E211" s="44" t="s">
        <v>198</v>
      </c>
      <c r="F211" s="44" t="s">
        <v>95</v>
      </c>
      <c r="G211" s="44" t="s">
        <v>96</v>
      </c>
      <c r="H211" s="12">
        <v>274000</v>
      </c>
      <c r="I211" s="12">
        <v>206000</v>
      </c>
      <c r="J211" s="13">
        <v>181843.51</v>
      </c>
    </row>
    <row r="212" spans="1:10" ht="27.6" x14ac:dyDescent="0.3">
      <c r="A212" s="44" t="s">
        <v>74</v>
      </c>
      <c r="B212" s="72" t="s">
        <v>2</v>
      </c>
      <c r="C212" s="72"/>
      <c r="D212" s="44" t="s">
        <v>197</v>
      </c>
      <c r="E212" s="44" t="s">
        <v>198</v>
      </c>
      <c r="F212" s="44">
        <v>200105</v>
      </c>
      <c r="G212" s="44" t="s">
        <v>238</v>
      </c>
      <c r="H212" s="12">
        <v>62000</v>
      </c>
      <c r="I212" s="12">
        <v>42000</v>
      </c>
      <c r="J212" s="13">
        <v>37598</v>
      </c>
    </row>
    <row r="213" spans="1:10" ht="27.6" x14ac:dyDescent="0.3">
      <c r="A213" s="44" t="s">
        <v>74</v>
      </c>
      <c r="B213" s="72" t="s">
        <v>2</v>
      </c>
      <c r="C213" s="72"/>
      <c r="D213" s="44" t="s">
        <v>197</v>
      </c>
      <c r="E213" s="44" t="s">
        <v>198</v>
      </c>
      <c r="F213" s="44">
        <v>200106</v>
      </c>
      <c r="G213" s="44" t="s">
        <v>98</v>
      </c>
      <c r="H213" s="12">
        <v>0</v>
      </c>
      <c r="I213" s="12">
        <v>0</v>
      </c>
      <c r="J213" s="13">
        <v>0</v>
      </c>
    </row>
    <row r="214" spans="1:10" ht="27.6" x14ac:dyDescent="0.3">
      <c r="A214" s="44" t="s">
        <v>74</v>
      </c>
      <c r="B214" s="72" t="s">
        <v>2</v>
      </c>
      <c r="C214" s="72"/>
      <c r="D214" s="44" t="s">
        <v>197</v>
      </c>
      <c r="E214" s="44" t="s">
        <v>198</v>
      </c>
      <c r="F214" s="44">
        <v>200107</v>
      </c>
      <c r="G214" s="44" t="s">
        <v>100</v>
      </c>
      <c r="H214" s="12">
        <v>0</v>
      </c>
      <c r="I214" s="12">
        <v>0</v>
      </c>
      <c r="J214" s="13">
        <v>0</v>
      </c>
    </row>
    <row r="215" spans="1:10" ht="27.6" x14ac:dyDescent="0.3">
      <c r="A215" s="44" t="s">
        <v>74</v>
      </c>
      <c r="B215" s="72" t="s">
        <v>2</v>
      </c>
      <c r="C215" s="72"/>
      <c r="D215" s="44" t="s">
        <v>197</v>
      </c>
      <c r="E215" s="44" t="s">
        <v>198</v>
      </c>
      <c r="F215" s="44" t="s">
        <v>101</v>
      </c>
      <c r="G215" s="44" t="s">
        <v>102</v>
      </c>
      <c r="H215" s="12">
        <v>117000</v>
      </c>
      <c r="I215" s="12">
        <v>73000</v>
      </c>
      <c r="J215" s="13">
        <v>59835.43</v>
      </c>
    </row>
    <row r="216" spans="1:10" ht="41.4" x14ac:dyDescent="0.3">
      <c r="A216" s="44" t="s">
        <v>74</v>
      </c>
      <c r="B216" s="72" t="s">
        <v>2</v>
      </c>
      <c r="C216" s="72"/>
      <c r="D216" s="44" t="s">
        <v>197</v>
      </c>
      <c r="E216" s="44" t="s">
        <v>198</v>
      </c>
      <c r="F216" s="44" t="s">
        <v>105</v>
      </c>
      <c r="G216" s="44" t="s">
        <v>106</v>
      </c>
      <c r="H216" s="12">
        <v>1015000</v>
      </c>
      <c r="I216" s="12">
        <v>467000</v>
      </c>
      <c r="J216" s="13">
        <v>414367.82</v>
      </c>
    </row>
    <row r="217" spans="1:10" ht="27.6" x14ac:dyDescent="0.3">
      <c r="A217" s="44" t="s">
        <v>74</v>
      </c>
      <c r="B217" s="72" t="s">
        <v>2</v>
      </c>
      <c r="C217" s="72"/>
      <c r="D217" s="44" t="s">
        <v>197</v>
      </c>
      <c r="E217" s="44" t="s">
        <v>198</v>
      </c>
      <c r="F217" s="44" t="s">
        <v>163</v>
      </c>
      <c r="G217" s="44" t="s">
        <v>164</v>
      </c>
      <c r="H217" s="12">
        <v>178500</v>
      </c>
      <c r="I217" s="12">
        <v>45500</v>
      </c>
      <c r="J217" s="13">
        <v>26905.96</v>
      </c>
    </row>
    <row r="218" spans="1:10" ht="27.6" x14ac:dyDescent="0.3">
      <c r="A218" s="44" t="s">
        <v>74</v>
      </c>
      <c r="B218" s="72" t="s">
        <v>2</v>
      </c>
      <c r="C218" s="72"/>
      <c r="D218" s="44" t="s">
        <v>197</v>
      </c>
      <c r="E218" s="44" t="s">
        <v>198</v>
      </c>
      <c r="F218" s="44" t="s">
        <v>165</v>
      </c>
      <c r="G218" s="44" t="s">
        <v>166</v>
      </c>
      <c r="H218" s="12">
        <v>3540000</v>
      </c>
      <c r="I218" s="12">
        <v>1293000</v>
      </c>
      <c r="J218" s="13">
        <v>1277898.23</v>
      </c>
    </row>
    <row r="219" spans="1:10" ht="27.6" x14ac:dyDescent="0.3">
      <c r="A219" s="44" t="s">
        <v>74</v>
      </c>
      <c r="B219" s="72" t="s">
        <v>2</v>
      </c>
      <c r="C219" s="72"/>
      <c r="D219" s="44" t="s">
        <v>197</v>
      </c>
      <c r="E219" s="44" t="s">
        <v>198</v>
      </c>
      <c r="F219" s="44">
        <v>200302</v>
      </c>
      <c r="G219" s="44" t="s">
        <v>256</v>
      </c>
      <c r="H219" s="12">
        <v>6000</v>
      </c>
      <c r="I219" s="12">
        <v>0</v>
      </c>
      <c r="J219" s="13">
        <v>0</v>
      </c>
    </row>
    <row r="220" spans="1:10" ht="27.6" x14ac:dyDescent="0.3">
      <c r="A220" s="44" t="s">
        <v>74</v>
      </c>
      <c r="B220" s="72" t="s">
        <v>2</v>
      </c>
      <c r="C220" s="72"/>
      <c r="D220" s="44" t="s">
        <v>197</v>
      </c>
      <c r="E220" s="44" t="s">
        <v>198</v>
      </c>
      <c r="F220" s="44" t="s">
        <v>203</v>
      </c>
      <c r="G220" s="44" t="s">
        <v>204</v>
      </c>
      <c r="H220" s="12">
        <v>291000</v>
      </c>
      <c r="I220" s="12">
        <v>165000</v>
      </c>
      <c r="J220" s="13">
        <v>145783.72</v>
      </c>
    </row>
    <row r="221" spans="1:10" ht="27.6" x14ac:dyDescent="0.3">
      <c r="A221" s="44" t="s">
        <v>74</v>
      </c>
      <c r="B221" s="72" t="s">
        <v>2</v>
      </c>
      <c r="C221" s="72"/>
      <c r="D221" s="44" t="s">
        <v>197</v>
      </c>
      <c r="E221" s="44" t="s">
        <v>198</v>
      </c>
      <c r="F221" s="44" t="s">
        <v>205</v>
      </c>
      <c r="G221" s="44" t="s">
        <v>206</v>
      </c>
      <c r="H221" s="12">
        <v>43000</v>
      </c>
      <c r="I221" s="12">
        <v>15000</v>
      </c>
      <c r="J221" s="13">
        <v>7061.79</v>
      </c>
    </row>
    <row r="222" spans="1:10" ht="27.6" x14ac:dyDescent="0.3">
      <c r="A222" s="44" t="s">
        <v>74</v>
      </c>
      <c r="B222" s="72" t="s">
        <v>2</v>
      </c>
      <c r="C222" s="72"/>
      <c r="D222" s="44" t="s">
        <v>197</v>
      </c>
      <c r="E222" s="44" t="s">
        <v>198</v>
      </c>
      <c r="F222" s="44">
        <v>200501</v>
      </c>
      <c r="G222" s="44" t="s">
        <v>287</v>
      </c>
      <c r="H222" s="12">
        <v>0</v>
      </c>
      <c r="I222" s="12">
        <v>0</v>
      </c>
      <c r="J222" s="13">
        <v>0</v>
      </c>
    </row>
    <row r="223" spans="1:10" ht="27.6" x14ac:dyDescent="0.3">
      <c r="A223" s="44" t="s">
        <v>74</v>
      </c>
      <c r="B223" s="72" t="s">
        <v>2</v>
      </c>
      <c r="C223" s="72"/>
      <c r="D223" s="44" t="s">
        <v>197</v>
      </c>
      <c r="E223" s="44" t="s">
        <v>198</v>
      </c>
      <c r="F223" s="44">
        <v>200503</v>
      </c>
      <c r="G223" s="44" t="s">
        <v>246</v>
      </c>
      <c r="H223" s="12">
        <v>0</v>
      </c>
      <c r="I223" s="12">
        <v>0</v>
      </c>
      <c r="J223" s="13">
        <v>0</v>
      </c>
    </row>
    <row r="224" spans="1:10" ht="27.6" x14ac:dyDescent="0.3">
      <c r="A224" s="44" t="s">
        <v>74</v>
      </c>
      <c r="B224" s="72" t="s">
        <v>2</v>
      </c>
      <c r="C224" s="72"/>
      <c r="D224" s="44" t="s">
        <v>197</v>
      </c>
      <c r="E224" s="44" t="s">
        <v>198</v>
      </c>
      <c r="F224" s="44" t="s">
        <v>107</v>
      </c>
      <c r="G224" s="44" t="s">
        <v>108</v>
      </c>
      <c r="H224" s="12">
        <v>52000</v>
      </c>
      <c r="I224" s="12">
        <v>8000</v>
      </c>
      <c r="J224" s="13">
        <v>7789.86</v>
      </c>
    </row>
    <row r="225" spans="1:10" ht="27.6" x14ac:dyDescent="0.3">
      <c r="A225" s="44" t="s">
        <v>74</v>
      </c>
      <c r="B225" s="72" t="s">
        <v>2</v>
      </c>
      <c r="C225" s="72"/>
      <c r="D225" s="44" t="s">
        <v>197</v>
      </c>
      <c r="E225" s="44" t="s">
        <v>198</v>
      </c>
      <c r="F225" s="44">
        <v>200601</v>
      </c>
      <c r="G225" s="44" t="s">
        <v>110</v>
      </c>
      <c r="H225" s="12">
        <v>4000</v>
      </c>
      <c r="I225" s="12">
        <v>0</v>
      </c>
      <c r="J225" s="13">
        <v>0</v>
      </c>
    </row>
    <row r="226" spans="1:10" ht="27.6" x14ac:dyDescent="0.3">
      <c r="A226" s="44" t="s">
        <v>74</v>
      </c>
      <c r="B226" s="72" t="s">
        <v>2</v>
      </c>
      <c r="C226" s="72"/>
      <c r="D226" s="44" t="s">
        <v>197</v>
      </c>
      <c r="E226" s="44" t="s">
        <v>198</v>
      </c>
      <c r="F226" s="44">
        <v>200602</v>
      </c>
      <c r="G226" s="44" t="s">
        <v>260</v>
      </c>
      <c r="H226" s="12">
        <v>0</v>
      </c>
      <c r="I226" s="12">
        <v>0</v>
      </c>
      <c r="J226" s="13">
        <v>0</v>
      </c>
    </row>
    <row r="227" spans="1:10" ht="27.6" x14ac:dyDescent="0.3">
      <c r="A227" s="44" t="s">
        <v>74</v>
      </c>
      <c r="B227" s="72" t="s">
        <v>2</v>
      </c>
      <c r="C227" s="72"/>
      <c r="D227" s="44" t="s">
        <v>197</v>
      </c>
      <c r="E227" s="44" t="s">
        <v>198</v>
      </c>
      <c r="F227" s="44">
        <v>201100</v>
      </c>
      <c r="G227" s="44" t="s">
        <v>178</v>
      </c>
      <c r="H227" s="12">
        <v>0</v>
      </c>
      <c r="I227" s="12">
        <v>0</v>
      </c>
      <c r="J227" s="13">
        <v>0</v>
      </c>
    </row>
    <row r="228" spans="1:10" ht="27.6" x14ac:dyDescent="0.3">
      <c r="A228" s="44" t="s">
        <v>74</v>
      </c>
      <c r="B228" s="72" t="s">
        <v>2</v>
      </c>
      <c r="C228" s="72"/>
      <c r="D228" s="44" t="s">
        <v>197</v>
      </c>
      <c r="E228" s="44" t="s">
        <v>198</v>
      </c>
      <c r="F228" s="44">
        <v>201300</v>
      </c>
      <c r="G228" s="44" t="s">
        <v>210</v>
      </c>
      <c r="H228" s="12">
        <v>28000</v>
      </c>
      <c r="I228" s="12">
        <v>0</v>
      </c>
      <c r="J228" s="13">
        <v>0</v>
      </c>
    </row>
    <row r="229" spans="1:10" ht="27.6" x14ac:dyDescent="0.3">
      <c r="A229" s="44" t="s">
        <v>74</v>
      </c>
      <c r="B229" s="72" t="s">
        <v>2</v>
      </c>
      <c r="C229" s="72"/>
      <c r="D229" s="44" t="s">
        <v>197</v>
      </c>
      <c r="E229" s="44" t="s">
        <v>198</v>
      </c>
      <c r="F229" s="44">
        <v>201400</v>
      </c>
      <c r="G229" s="44" t="s">
        <v>180</v>
      </c>
      <c r="H229" s="12">
        <v>0</v>
      </c>
      <c r="I229" s="12">
        <v>0</v>
      </c>
      <c r="J229" s="13">
        <v>0</v>
      </c>
    </row>
    <row r="230" spans="1:10" ht="27.6" x14ac:dyDescent="0.3">
      <c r="A230" s="44" t="s">
        <v>74</v>
      </c>
      <c r="B230" s="72" t="s">
        <v>2</v>
      </c>
      <c r="C230" s="72"/>
      <c r="D230" s="44" t="s">
        <v>197</v>
      </c>
      <c r="E230" s="44" t="s">
        <v>198</v>
      </c>
      <c r="F230" s="44">
        <v>203004</v>
      </c>
      <c r="G230" s="44" t="s">
        <v>182</v>
      </c>
      <c r="H230" s="12">
        <v>26000</v>
      </c>
      <c r="I230" s="12">
        <v>0</v>
      </c>
      <c r="J230" s="13">
        <v>0</v>
      </c>
    </row>
    <row r="231" spans="1:10" ht="27.6" x14ac:dyDescent="0.3">
      <c r="A231" s="44" t="s">
        <v>74</v>
      </c>
      <c r="B231" s="72" t="s">
        <v>2</v>
      </c>
      <c r="C231" s="72"/>
      <c r="D231" s="44" t="s">
        <v>197</v>
      </c>
      <c r="E231" s="44" t="s">
        <v>198</v>
      </c>
      <c r="F231" s="44" t="s">
        <v>119</v>
      </c>
      <c r="G231" s="44" t="s">
        <v>120</v>
      </c>
      <c r="H231" s="12">
        <v>595000</v>
      </c>
      <c r="I231" s="12">
        <v>215000</v>
      </c>
      <c r="J231" s="13">
        <v>213738.86</v>
      </c>
    </row>
    <row r="232" spans="1:10" ht="27.6" x14ac:dyDescent="0.3">
      <c r="A232" s="44" t="s">
        <v>74</v>
      </c>
      <c r="B232" s="72" t="s">
        <v>2</v>
      </c>
      <c r="C232" s="72"/>
      <c r="D232" s="44" t="s">
        <v>197</v>
      </c>
      <c r="E232" s="44" t="s">
        <v>198</v>
      </c>
      <c r="F232" s="44" t="s">
        <v>123</v>
      </c>
      <c r="G232" s="44" t="s">
        <v>124</v>
      </c>
      <c r="H232" s="12">
        <v>471000</v>
      </c>
      <c r="I232" s="12">
        <v>283000</v>
      </c>
      <c r="J232" s="13">
        <v>283000</v>
      </c>
    </row>
    <row r="233" spans="1:10" ht="27.6" x14ac:dyDescent="0.3">
      <c r="A233" s="44" t="s">
        <v>74</v>
      </c>
      <c r="B233" s="72" t="s">
        <v>2</v>
      </c>
      <c r="C233" s="72"/>
      <c r="D233" s="44" t="s">
        <v>207</v>
      </c>
      <c r="E233" s="44" t="s">
        <v>208</v>
      </c>
      <c r="F233" s="44" t="s">
        <v>77</v>
      </c>
      <c r="G233" s="44" t="s">
        <v>78</v>
      </c>
      <c r="H233" s="12">
        <v>24991000</v>
      </c>
      <c r="I233" s="12">
        <v>16983000</v>
      </c>
      <c r="J233" s="13">
        <v>16841688</v>
      </c>
    </row>
    <row r="234" spans="1:10" ht="27.6" x14ac:dyDescent="0.3">
      <c r="A234" s="44" t="s">
        <v>74</v>
      </c>
      <c r="B234" s="72" t="s">
        <v>2</v>
      </c>
      <c r="C234" s="72"/>
      <c r="D234" s="44" t="s">
        <v>207</v>
      </c>
      <c r="E234" s="44" t="s">
        <v>208</v>
      </c>
      <c r="F234" s="44" t="s">
        <v>199</v>
      </c>
      <c r="G234" s="44" t="s">
        <v>200</v>
      </c>
      <c r="H234" s="12">
        <v>5511000</v>
      </c>
      <c r="I234" s="12">
        <v>3858000</v>
      </c>
      <c r="J234" s="13">
        <v>3617394</v>
      </c>
    </row>
    <row r="235" spans="1:10" ht="27.6" x14ac:dyDescent="0.3">
      <c r="A235" s="44" t="s">
        <v>74</v>
      </c>
      <c r="B235" s="72" t="s">
        <v>2</v>
      </c>
      <c r="C235" s="72"/>
      <c r="D235" s="44" t="s">
        <v>207</v>
      </c>
      <c r="E235" s="44" t="s">
        <v>208</v>
      </c>
      <c r="F235" s="44" t="s">
        <v>201</v>
      </c>
      <c r="G235" s="44" t="s">
        <v>202</v>
      </c>
      <c r="H235" s="12">
        <v>667000</v>
      </c>
      <c r="I235" s="12">
        <v>461000</v>
      </c>
      <c r="J235" s="13">
        <v>437079</v>
      </c>
    </row>
    <row r="236" spans="1:10" ht="27.6" x14ac:dyDescent="0.3">
      <c r="A236" s="44" t="s">
        <v>74</v>
      </c>
      <c r="B236" s="72" t="s">
        <v>2</v>
      </c>
      <c r="C236" s="72"/>
      <c r="D236" s="44" t="s">
        <v>207</v>
      </c>
      <c r="E236" s="44" t="s">
        <v>208</v>
      </c>
      <c r="F236" s="44" t="s">
        <v>81</v>
      </c>
      <c r="G236" s="44" t="s">
        <v>82</v>
      </c>
      <c r="H236" s="12">
        <v>1000</v>
      </c>
      <c r="I236" s="12">
        <v>1000</v>
      </c>
      <c r="J236" s="13">
        <v>0</v>
      </c>
    </row>
    <row r="237" spans="1:10" ht="27.6" x14ac:dyDescent="0.3">
      <c r="A237" s="44" t="s">
        <v>74</v>
      </c>
      <c r="B237" s="72" t="s">
        <v>2</v>
      </c>
      <c r="C237" s="72"/>
      <c r="D237" s="44" t="s">
        <v>207</v>
      </c>
      <c r="E237" s="44" t="s">
        <v>208</v>
      </c>
      <c r="F237" s="44">
        <v>100117</v>
      </c>
      <c r="G237" s="44" t="s">
        <v>234</v>
      </c>
      <c r="H237" s="12">
        <v>2275000</v>
      </c>
      <c r="I237" s="12">
        <v>1556000</v>
      </c>
      <c r="J237" s="13">
        <v>1494118</v>
      </c>
    </row>
    <row r="238" spans="1:10" ht="27.6" x14ac:dyDescent="0.3">
      <c r="A238" s="44" t="s">
        <v>74</v>
      </c>
      <c r="B238" s="72" t="s">
        <v>2</v>
      </c>
      <c r="C238" s="72"/>
      <c r="D238" s="44" t="s">
        <v>207</v>
      </c>
      <c r="E238" s="44" t="s">
        <v>208</v>
      </c>
      <c r="F238" s="44">
        <v>100130</v>
      </c>
      <c r="G238" s="44" t="s">
        <v>84</v>
      </c>
      <c r="H238" s="12">
        <v>0</v>
      </c>
      <c r="I238" s="12">
        <v>0</v>
      </c>
      <c r="J238" s="13">
        <v>0</v>
      </c>
    </row>
    <row r="239" spans="1:10" ht="27.6" x14ac:dyDescent="0.3">
      <c r="A239" s="44" t="s">
        <v>74</v>
      </c>
      <c r="B239" s="72" t="s">
        <v>2</v>
      </c>
      <c r="C239" s="72"/>
      <c r="D239" s="44" t="s">
        <v>207</v>
      </c>
      <c r="E239" s="44" t="s">
        <v>208</v>
      </c>
      <c r="F239" s="44">
        <v>100206</v>
      </c>
      <c r="G239" s="44" t="s">
        <v>283</v>
      </c>
      <c r="H239" s="12">
        <v>0</v>
      </c>
      <c r="I239" s="12">
        <v>0</v>
      </c>
      <c r="J239" s="13">
        <v>0</v>
      </c>
    </row>
    <row r="240" spans="1:10" ht="27.6" x14ac:dyDescent="0.3">
      <c r="A240" s="44" t="s">
        <v>74</v>
      </c>
      <c r="B240" s="72" t="s">
        <v>2</v>
      </c>
      <c r="C240" s="72"/>
      <c r="D240" s="44" t="s">
        <v>207</v>
      </c>
      <c r="E240" s="44" t="s">
        <v>208</v>
      </c>
      <c r="F240" s="44" t="s">
        <v>89</v>
      </c>
      <c r="G240" s="44" t="s">
        <v>90</v>
      </c>
      <c r="H240" s="12">
        <v>770000</v>
      </c>
      <c r="I240" s="12">
        <v>527000</v>
      </c>
      <c r="J240" s="13">
        <v>511088</v>
      </c>
    </row>
    <row r="241" spans="1:10" ht="27.6" x14ac:dyDescent="0.3">
      <c r="A241" s="44" t="s">
        <v>74</v>
      </c>
      <c r="B241" s="72" t="s">
        <v>2</v>
      </c>
      <c r="C241" s="72"/>
      <c r="D241" s="44" t="s">
        <v>207</v>
      </c>
      <c r="E241" s="44" t="s">
        <v>208</v>
      </c>
      <c r="F241" s="44" t="s">
        <v>91</v>
      </c>
      <c r="G241" s="44" t="s">
        <v>92</v>
      </c>
      <c r="H241" s="12">
        <v>23000</v>
      </c>
      <c r="I241" s="12">
        <v>19000</v>
      </c>
      <c r="J241" s="13">
        <v>18743.95</v>
      </c>
    </row>
    <row r="242" spans="1:10" ht="27.6" x14ac:dyDescent="0.3">
      <c r="A242" s="44" t="s">
        <v>74</v>
      </c>
      <c r="B242" s="72" t="s">
        <v>2</v>
      </c>
      <c r="C242" s="72"/>
      <c r="D242" s="44" t="s">
        <v>207</v>
      </c>
      <c r="E242" s="44" t="s">
        <v>208</v>
      </c>
      <c r="F242" s="44" t="s">
        <v>175</v>
      </c>
      <c r="G242" s="44" t="s">
        <v>176</v>
      </c>
      <c r="H242" s="12">
        <v>97000</v>
      </c>
      <c r="I242" s="12">
        <v>43000</v>
      </c>
      <c r="J242" s="13">
        <v>39693.760000000002</v>
      </c>
    </row>
    <row r="243" spans="1:10" ht="27.6" x14ac:dyDescent="0.3">
      <c r="A243" s="44" t="s">
        <v>74</v>
      </c>
      <c r="B243" s="72" t="s">
        <v>2</v>
      </c>
      <c r="C243" s="72"/>
      <c r="D243" s="44" t="s">
        <v>207</v>
      </c>
      <c r="E243" s="44" t="s">
        <v>208</v>
      </c>
      <c r="F243" s="44" t="s">
        <v>93</v>
      </c>
      <c r="G243" s="44" t="s">
        <v>94</v>
      </c>
      <c r="H243" s="12">
        <v>509000</v>
      </c>
      <c r="I243" s="12">
        <v>347000</v>
      </c>
      <c r="J243" s="13">
        <v>296674.15999999997</v>
      </c>
    </row>
    <row r="244" spans="1:10" ht="27.6" x14ac:dyDescent="0.3">
      <c r="A244" s="44" t="s">
        <v>74</v>
      </c>
      <c r="B244" s="72" t="s">
        <v>2</v>
      </c>
      <c r="C244" s="72"/>
      <c r="D244" s="44" t="s">
        <v>207</v>
      </c>
      <c r="E244" s="44" t="s">
        <v>208</v>
      </c>
      <c r="F244" s="44" t="s">
        <v>95</v>
      </c>
      <c r="G244" s="44" t="s">
        <v>96</v>
      </c>
      <c r="H244" s="12">
        <v>190000</v>
      </c>
      <c r="I244" s="12">
        <v>117000</v>
      </c>
      <c r="J244" s="13">
        <v>95699.199999999997</v>
      </c>
    </row>
    <row r="245" spans="1:10" ht="27.6" x14ac:dyDescent="0.3">
      <c r="A245" s="44" t="s">
        <v>74</v>
      </c>
      <c r="B245" s="72" t="s">
        <v>2</v>
      </c>
      <c r="C245" s="72"/>
      <c r="D245" s="44" t="s">
        <v>207</v>
      </c>
      <c r="E245" s="44" t="s">
        <v>208</v>
      </c>
      <c r="F245" s="44">
        <v>200105</v>
      </c>
      <c r="G245" s="44" t="s">
        <v>238</v>
      </c>
      <c r="H245" s="12">
        <v>67000</v>
      </c>
      <c r="I245" s="12">
        <v>34000</v>
      </c>
      <c r="J245" s="13">
        <v>32835.53</v>
      </c>
    </row>
    <row r="246" spans="1:10" ht="27.6" x14ac:dyDescent="0.3">
      <c r="A246" s="44" t="s">
        <v>74</v>
      </c>
      <c r="B246" s="72" t="s">
        <v>2</v>
      </c>
      <c r="C246" s="72"/>
      <c r="D246" s="44" t="s">
        <v>207</v>
      </c>
      <c r="E246" s="44" t="s">
        <v>208</v>
      </c>
      <c r="F246" s="44">
        <v>200106</v>
      </c>
      <c r="G246" s="44" t="s">
        <v>98</v>
      </c>
      <c r="H246" s="12">
        <v>0</v>
      </c>
      <c r="I246" s="12">
        <v>0</v>
      </c>
      <c r="J246" s="13">
        <v>0</v>
      </c>
    </row>
    <row r="247" spans="1:10" ht="27.6" x14ac:dyDescent="0.3">
      <c r="A247" s="44" t="s">
        <v>74</v>
      </c>
      <c r="B247" s="72" t="s">
        <v>2</v>
      </c>
      <c r="C247" s="72"/>
      <c r="D247" s="44" t="s">
        <v>207</v>
      </c>
      <c r="E247" s="44" t="s">
        <v>208</v>
      </c>
      <c r="F247" s="44" t="s">
        <v>99</v>
      </c>
      <c r="G247" s="44" t="s">
        <v>100</v>
      </c>
      <c r="H247" s="12">
        <v>1000</v>
      </c>
      <c r="I247" s="12">
        <v>1000</v>
      </c>
      <c r="J247" s="13">
        <v>0</v>
      </c>
    </row>
    <row r="248" spans="1:10" ht="27.6" x14ac:dyDescent="0.3">
      <c r="A248" s="44" t="s">
        <v>74</v>
      </c>
      <c r="B248" s="72" t="s">
        <v>2</v>
      </c>
      <c r="C248" s="72"/>
      <c r="D248" s="44" t="s">
        <v>207</v>
      </c>
      <c r="E248" s="44" t="s">
        <v>208</v>
      </c>
      <c r="F248" s="44" t="s">
        <v>101</v>
      </c>
      <c r="G248" s="44" t="s">
        <v>102</v>
      </c>
      <c r="H248" s="12">
        <v>112000</v>
      </c>
      <c r="I248" s="12">
        <v>84000</v>
      </c>
      <c r="J248" s="13">
        <v>80661.320000000007</v>
      </c>
    </row>
    <row r="249" spans="1:10" ht="41.4" x14ac:dyDescent="0.3">
      <c r="A249" s="44" t="s">
        <v>74</v>
      </c>
      <c r="B249" s="72" t="s">
        <v>2</v>
      </c>
      <c r="C249" s="72"/>
      <c r="D249" s="44" t="s">
        <v>207</v>
      </c>
      <c r="E249" s="44" t="s">
        <v>208</v>
      </c>
      <c r="F249" s="44" t="s">
        <v>105</v>
      </c>
      <c r="G249" s="44" t="s">
        <v>106</v>
      </c>
      <c r="H249" s="12">
        <v>500000</v>
      </c>
      <c r="I249" s="12">
        <v>194000</v>
      </c>
      <c r="J249" s="13">
        <v>192080.8</v>
      </c>
    </row>
    <row r="250" spans="1:10" ht="27.6" x14ac:dyDescent="0.3">
      <c r="A250" s="44" t="s">
        <v>74</v>
      </c>
      <c r="B250" s="72" t="s">
        <v>2</v>
      </c>
      <c r="C250" s="72"/>
      <c r="D250" s="44" t="s">
        <v>207</v>
      </c>
      <c r="E250" s="44" t="s">
        <v>208</v>
      </c>
      <c r="F250" s="44" t="s">
        <v>163</v>
      </c>
      <c r="G250" s="44" t="s">
        <v>164</v>
      </c>
      <c r="H250" s="12">
        <v>100000</v>
      </c>
      <c r="I250" s="12">
        <v>15000</v>
      </c>
      <c r="J250" s="13">
        <v>11181.5</v>
      </c>
    </row>
    <row r="251" spans="1:10" ht="27.6" x14ac:dyDescent="0.3">
      <c r="A251" s="44" t="s">
        <v>74</v>
      </c>
      <c r="B251" s="72" t="s">
        <v>2</v>
      </c>
      <c r="C251" s="72"/>
      <c r="D251" s="44" t="s">
        <v>207</v>
      </c>
      <c r="E251" s="44" t="s">
        <v>208</v>
      </c>
      <c r="F251" s="44" t="s">
        <v>165</v>
      </c>
      <c r="G251" s="44" t="s">
        <v>166</v>
      </c>
      <c r="H251" s="12">
        <v>1210000</v>
      </c>
      <c r="I251" s="12">
        <v>447000</v>
      </c>
      <c r="J251" s="13">
        <v>437360.25</v>
      </c>
    </row>
    <row r="252" spans="1:10" ht="27.6" x14ac:dyDescent="0.3">
      <c r="A252" s="44" t="s">
        <v>74</v>
      </c>
      <c r="B252" s="72" t="s">
        <v>2</v>
      </c>
      <c r="C252" s="72"/>
      <c r="D252" s="44" t="s">
        <v>207</v>
      </c>
      <c r="E252" s="44" t="s">
        <v>208</v>
      </c>
      <c r="F252" s="44" t="s">
        <v>203</v>
      </c>
      <c r="G252" s="44" t="s">
        <v>204</v>
      </c>
      <c r="H252" s="12">
        <v>68000</v>
      </c>
      <c r="I252" s="12">
        <v>40000</v>
      </c>
      <c r="J252" s="13">
        <v>39784.800000000003</v>
      </c>
    </row>
    <row r="253" spans="1:10" ht="27.6" x14ac:dyDescent="0.3">
      <c r="A253" s="44" t="s">
        <v>74</v>
      </c>
      <c r="B253" s="72" t="s">
        <v>2</v>
      </c>
      <c r="C253" s="72"/>
      <c r="D253" s="44" t="s">
        <v>207</v>
      </c>
      <c r="E253" s="44" t="s">
        <v>208</v>
      </c>
      <c r="F253" s="44" t="s">
        <v>205</v>
      </c>
      <c r="G253" s="44" t="s">
        <v>206</v>
      </c>
      <c r="H253" s="12">
        <v>7000</v>
      </c>
      <c r="I253" s="12">
        <v>5000</v>
      </c>
      <c r="J253" s="13">
        <v>1448.14</v>
      </c>
    </row>
    <row r="254" spans="1:10" ht="27.6" x14ac:dyDescent="0.3">
      <c r="A254" s="44" t="s">
        <v>74</v>
      </c>
      <c r="B254" s="72" t="s">
        <v>2</v>
      </c>
      <c r="C254" s="72"/>
      <c r="D254" s="44" t="s">
        <v>207</v>
      </c>
      <c r="E254" s="44" t="s">
        <v>208</v>
      </c>
      <c r="F254" s="44">
        <v>200501</v>
      </c>
      <c r="G254" s="44" t="s">
        <v>287</v>
      </c>
      <c r="H254" s="12">
        <v>0</v>
      </c>
      <c r="I254" s="12">
        <v>0</v>
      </c>
      <c r="J254" s="13">
        <v>0</v>
      </c>
    </row>
    <row r="255" spans="1:10" ht="27.6" x14ac:dyDescent="0.3">
      <c r="A255" s="44" t="s">
        <v>74</v>
      </c>
      <c r="B255" s="72" t="s">
        <v>2</v>
      </c>
      <c r="C255" s="72"/>
      <c r="D255" s="44" t="s">
        <v>207</v>
      </c>
      <c r="E255" s="44" t="s">
        <v>208</v>
      </c>
      <c r="F255" s="44">
        <v>200503</v>
      </c>
      <c r="G255" s="44" t="s">
        <v>246</v>
      </c>
      <c r="H255" s="12">
        <v>0</v>
      </c>
      <c r="I255" s="12">
        <v>0</v>
      </c>
      <c r="J255" s="13">
        <v>0</v>
      </c>
    </row>
    <row r="256" spans="1:10" ht="27.6" x14ac:dyDescent="0.3">
      <c r="A256" s="44" t="s">
        <v>74</v>
      </c>
      <c r="B256" s="72" t="s">
        <v>2</v>
      </c>
      <c r="C256" s="72"/>
      <c r="D256" s="44" t="s">
        <v>207</v>
      </c>
      <c r="E256" s="44" t="s">
        <v>208</v>
      </c>
      <c r="F256" s="44">
        <v>200530</v>
      </c>
      <c r="G256" s="44" t="s">
        <v>108</v>
      </c>
      <c r="H256" s="12">
        <v>42000</v>
      </c>
      <c r="I256" s="12">
        <v>8000</v>
      </c>
      <c r="J256" s="13">
        <v>6052.65</v>
      </c>
    </row>
    <row r="257" spans="1:10" ht="27.6" x14ac:dyDescent="0.3">
      <c r="A257" s="44" t="s">
        <v>74</v>
      </c>
      <c r="B257" s="72" t="s">
        <v>2</v>
      </c>
      <c r="C257" s="72"/>
      <c r="D257" s="44" t="s">
        <v>207</v>
      </c>
      <c r="E257" s="44" t="s">
        <v>208</v>
      </c>
      <c r="F257" s="44">
        <v>200601</v>
      </c>
      <c r="G257" s="44" t="s">
        <v>110</v>
      </c>
      <c r="H257" s="12">
        <v>8000</v>
      </c>
      <c r="I257" s="12">
        <v>0</v>
      </c>
      <c r="J257" s="13">
        <v>0</v>
      </c>
    </row>
    <row r="258" spans="1:10" ht="27.6" x14ac:dyDescent="0.3">
      <c r="A258" s="44" t="s">
        <v>74</v>
      </c>
      <c r="B258" s="72" t="s">
        <v>2</v>
      </c>
      <c r="C258" s="72"/>
      <c r="D258" s="44" t="s">
        <v>207</v>
      </c>
      <c r="E258" s="44" t="s">
        <v>208</v>
      </c>
      <c r="F258" s="44">
        <v>200602</v>
      </c>
      <c r="G258" s="44" t="s">
        <v>260</v>
      </c>
      <c r="H258" s="12">
        <v>0</v>
      </c>
      <c r="I258" s="12">
        <v>0</v>
      </c>
      <c r="J258" s="13">
        <v>0</v>
      </c>
    </row>
    <row r="259" spans="1:10" ht="27.6" x14ac:dyDescent="0.3">
      <c r="A259" s="44" t="s">
        <v>74</v>
      </c>
      <c r="B259" s="72" t="s">
        <v>2</v>
      </c>
      <c r="C259" s="72"/>
      <c r="D259" s="44" t="s">
        <v>207</v>
      </c>
      <c r="E259" s="44" t="s">
        <v>208</v>
      </c>
      <c r="F259" s="44">
        <v>201100</v>
      </c>
      <c r="G259" s="44" t="s">
        <v>178</v>
      </c>
      <c r="H259" s="12">
        <v>0</v>
      </c>
      <c r="I259" s="12">
        <v>0</v>
      </c>
      <c r="J259" s="13">
        <v>0</v>
      </c>
    </row>
    <row r="260" spans="1:10" ht="27.6" x14ac:dyDescent="0.3">
      <c r="A260" s="44" t="s">
        <v>74</v>
      </c>
      <c r="B260" s="72" t="s">
        <v>2</v>
      </c>
      <c r="C260" s="72"/>
      <c r="D260" s="44" t="s">
        <v>207</v>
      </c>
      <c r="E260" s="44" t="s">
        <v>208</v>
      </c>
      <c r="F260" s="44" t="s">
        <v>209</v>
      </c>
      <c r="G260" s="44" t="s">
        <v>210</v>
      </c>
      <c r="H260" s="12">
        <v>68000</v>
      </c>
      <c r="I260" s="12">
        <v>0</v>
      </c>
      <c r="J260" s="13">
        <v>0</v>
      </c>
    </row>
    <row r="261" spans="1:10" ht="27.6" x14ac:dyDescent="0.3">
      <c r="A261" s="44" t="s">
        <v>74</v>
      </c>
      <c r="B261" s="72" t="s">
        <v>2</v>
      </c>
      <c r="C261" s="72"/>
      <c r="D261" s="44" t="s">
        <v>207</v>
      </c>
      <c r="E261" s="44" t="s">
        <v>208</v>
      </c>
      <c r="F261" s="44">
        <v>201400</v>
      </c>
      <c r="G261" s="44" t="s">
        <v>180</v>
      </c>
      <c r="H261" s="12">
        <v>3000</v>
      </c>
      <c r="I261" s="12">
        <v>0</v>
      </c>
      <c r="J261" s="13">
        <v>0</v>
      </c>
    </row>
    <row r="262" spans="1:10" ht="27.6" x14ac:dyDescent="0.3">
      <c r="A262" s="44" t="s">
        <v>74</v>
      </c>
      <c r="B262" s="72" t="s">
        <v>2</v>
      </c>
      <c r="C262" s="72"/>
      <c r="D262" s="44" t="s">
        <v>207</v>
      </c>
      <c r="E262" s="44" t="s">
        <v>208</v>
      </c>
      <c r="F262" s="44" t="s">
        <v>119</v>
      </c>
      <c r="G262" s="44" t="s">
        <v>120</v>
      </c>
      <c r="H262" s="12">
        <v>677500</v>
      </c>
      <c r="I262" s="12">
        <v>281500</v>
      </c>
      <c r="J262" s="13">
        <v>279056.07</v>
      </c>
    </row>
    <row r="263" spans="1:10" ht="27.6" x14ac:dyDescent="0.3">
      <c r="A263" s="55" t="s">
        <v>74</v>
      </c>
      <c r="B263" s="72" t="s">
        <v>2</v>
      </c>
      <c r="C263" s="72"/>
      <c r="D263" s="55" t="s">
        <v>207</v>
      </c>
      <c r="E263" s="55" t="s">
        <v>208</v>
      </c>
      <c r="F263" s="55">
        <v>591100</v>
      </c>
      <c r="G263" s="55" t="s">
        <v>285</v>
      </c>
      <c r="H263" s="12">
        <v>912000</v>
      </c>
      <c r="I263" s="12">
        <v>0</v>
      </c>
      <c r="J263" s="13">
        <v>0</v>
      </c>
    </row>
    <row r="264" spans="1:10" ht="27.6" x14ac:dyDescent="0.3">
      <c r="A264" s="44" t="s">
        <v>74</v>
      </c>
      <c r="B264" s="72" t="s">
        <v>2</v>
      </c>
      <c r="C264" s="72"/>
      <c r="D264" s="44" t="s">
        <v>207</v>
      </c>
      <c r="E264" s="44" t="s">
        <v>208</v>
      </c>
      <c r="F264" s="44" t="s">
        <v>123</v>
      </c>
      <c r="G264" s="44" t="s">
        <v>124</v>
      </c>
      <c r="H264" s="12">
        <v>335500</v>
      </c>
      <c r="I264" s="12">
        <v>289500</v>
      </c>
      <c r="J264" s="13">
        <v>289500</v>
      </c>
    </row>
    <row r="265" spans="1:10" ht="69" x14ac:dyDescent="0.3">
      <c r="A265" s="44" t="s">
        <v>74</v>
      </c>
      <c r="B265" s="72" t="s">
        <v>2</v>
      </c>
      <c r="C265" s="72"/>
      <c r="D265" s="44" t="s">
        <v>207</v>
      </c>
      <c r="E265" s="44" t="s">
        <v>208</v>
      </c>
      <c r="F265" s="44" t="s">
        <v>125</v>
      </c>
      <c r="G265" s="44" t="s">
        <v>126</v>
      </c>
      <c r="H265" s="12">
        <v>0</v>
      </c>
      <c r="I265" s="12">
        <v>0</v>
      </c>
      <c r="J265" s="13">
        <v>-873578</v>
      </c>
    </row>
    <row r="266" spans="1:10" ht="41.4" x14ac:dyDescent="0.3">
      <c r="A266" s="44" t="s">
        <v>74</v>
      </c>
      <c r="B266" s="72" t="s">
        <v>2</v>
      </c>
      <c r="C266" s="72"/>
      <c r="D266" s="44" t="s">
        <v>211</v>
      </c>
      <c r="E266" s="44" t="s">
        <v>212</v>
      </c>
      <c r="F266" s="44" t="s">
        <v>77</v>
      </c>
      <c r="G266" s="44" t="s">
        <v>78</v>
      </c>
      <c r="H266" s="12">
        <v>7996000</v>
      </c>
      <c r="I266" s="12">
        <v>5636000</v>
      </c>
      <c r="J266" s="13">
        <v>5513146</v>
      </c>
    </row>
    <row r="267" spans="1:10" ht="41.4" x14ac:dyDescent="0.3">
      <c r="A267" s="44" t="s">
        <v>74</v>
      </c>
      <c r="B267" s="72" t="s">
        <v>2</v>
      </c>
      <c r="C267" s="72"/>
      <c r="D267" s="44" t="s">
        <v>211</v>
      </c>
      <c r="E267" s="44" t="s">
        <v>212</v>
      </c>
      <c r="F267" s="44" t="s">
        <v>199</v>
      </c>
      <c r="G267" s="44" t="s">
        <v>200</v>
      </c>
      <c r="H267" s="12">
        <v>752000</v>
      </c>
      <c r="I267" s="12">
        <v>500000</v>
      </c>
      <c r="J267" s="13">
        <v>491312</v>
      </c>
    </row>
    <row r="268" spans="1:10" ht="41.4" x14ac:dyDescent="0.3">
      <c r="A268" s="44" t="s">
        <v>74</v>
      </c>
      <c r="B268" s="72" t="s">
        <v>2</v>
      </c>
      <c r="C268" s="72"/>
      <c r="D268" s="44" t="s">
        <v>211</v>
      </c>
      <c r="E268" s="44" t="s">
        <v>212</v>
      </c>
      <c r="F268" s="44" t="s">
        <v>79</v>
      </c>
      <c r="G268" s="44" t="s">
        <v>80</v>
      </c>
      <c r="H268" s="12">
        <v>291000</v>
      </c>
      <c r="I268" s="12">
        <v>171000</v>
      </c>
      <c r="J268" s="13">
        <v>165308</v>
      </c>
    </row>
    <row r="269" spans="1:10" ht="41.4" x14ac:dyDescent="0.3">
      <c r="A269" s="44" t="s">
        <v>74</v>
      </c>
      <c r="B269" s="72" t="s">
        <v>2</v>
      </c>
      <c r="C269" s="72"/>
      <c r="D269" s="44" t="s">
        <v>211</v>
      </c>
      <c r="E269" s="44" t="s">
        <v>212</v>
      </c>
      <c r="F269" s="44" t="s">
        <v>81</v>
      </c>
      <c r="G269" s="44" t="s">
        <v>82</v>
      </c>
      <c r="H269" s="12">
        <v>1000</v>
      </c>
      <c r="I269" s="12">
        <v>1000</v>
      </c>
      <c r="J269" s="13">
        <v>0</v>
      </c>
    </row>
    <row r="270" spans="1:10" ht="41.4" x14ac:dyDescent="0.3">
      <c r="A270" s="44" t="s">
        <v>74</v>
      </c>
      <c r="B270" s="72" t="s">
        <v>2</v>
      </c>
      <c r="C270" s="72"/>
      <c r="D270" s="44" t="s">
        <v>211</v>
      </c>
      <c r="E270" s="44" t="s">
        <v>212</v>
      </c>
      <c r="F270" s="44">
        <v>100117</v>
      </c>
      <c r="G270" s="44" t="s">
        <v>234</v>
      </c>
      <c r="H270" s="12">
        <v>359000</v>
      </c>
      <c r="I270" s="12">
        <v>230000</v>
      </c>
      <c r="J270" s="13">
        <v>230000</v>
      </c>
    </row>
    <row r="271" spans="1:10" ht="41.4" x14ac:dyDescent="0.3">
      <c r="A271" s="44" t="s">
        <v>74</v>
      </c>
      <c r="B271" s="72" t="s">
        <v>2</v>
      </c>
      <c r="C271" s="72"/>
      <c r="D271" s="44" t="s">
        <v>211</v>
      </c>
      <c r="E271" s="44" t="s">
        <v>212</v>
      </c>
      <c r="F271" s="44">
        <v>100130</v>
      </c>
      <c r="G271" s="44" t="s">
        <v>84</v>
      </c>
      <c r="H271" s="12">
        <v>0</v>
      </c>
      <c r="I271" s="12">
        <v>0</v>
      </c>
      <c r="J271" s="13">
        <v>0</v>
      </c>
    </row>
    <row r="272" spans="1:10" ht="41.4" x14ac:dyDescent="0.3">
      <c r="A272" s="44" t="s">
        <v>74</v>
      </c>
      <c r="B272" s="72" t="s">
        <v>2</v>
      </c>
      <c r="C272" s="72"/>
      <c r="D272" s="44" t="s">
        <v>211</v>
      </c>
      <c r="E272" s="44" t="s">
        <v>212</v>
      </c>
      <c r="F272" s="44">
        <v>100206</v>
      </c>
      <c r="G272" s="44" t="s">
        <v>283</v>
      </c>
      <c r="H272" s="12">
        <v>0</v>
      </c>
      <c r="I272" s="12">
        <v>0</v>
      </c>
      <c r="J272" s="13">
        <v>0</v>
      </c>
    </row>
    <row r="273" spans="1:10" ht="41.4" x14ac:dyDescent="0.3">
      <c r="A273" s="44" t="s">
        <v>74</v>
      </c>
      <c r="B273" s="72" t="s">
        <v>2</v>
      </c>
      <c r="C273" s="72"/>
      <c r="D273" s="44" t="s">
        <v>211</v>
      </c>
      <c r="E273" s="44" t="s">
        <v>212</v>
      </c>
      <c r="F273" s="44" t="s">
        <v>89</v>
      </c>
      <c r="G273" s="44" t="s">
        <v>90</v>
      </c>
      <c r="H273" s="12">
        <v>216000</v>
      </c>
      <c r="I273" s="12">
        <v>145000</v>
      </c>
      <c r="J273" s="13">
        <v>143049</v>
      </c>
    </row>
    <row r="274" spans="1:10" ht="41.4" x14ac:dyDescent="0.3">
      <c r="A274" s="44" t="s">
        <v>74</v>
      </c>
      <c r="B274" s="72" t="s">
        <v>2</v>
      </c>
      <c r="C274" s="72"/>
      <c r="D274" s="44" t="s">
        <v>211</v>
      </c>
      <c r="E274" s="44" t="s">
        <v>212</v>
      </c>
      <c r="F274" s="44">
        <v>200101</v>
      </c>
      <c r="G274" s="44" t="s">
        <v>92</v>
      </c>
      <c r="H274" s="12">
        <v>100000</v>
      </c>
      <c r="I274" s="12">
        <v>30000</v>
      </c>
      <c r="J274" s="13">
        <v>23698.69</v>
      </c>
    </row>
    <row r="275" spans="1:10" ht="41.4" x14ac:dyDescent="0.3">
      <c r="A275" s="44" t="s">
        <v>74</v>
      </c>
      <c r="B275" s="72" t="s">
        <v>2</v>
      </c>
      <c r="C275" s="72"/>
      <c r="D275" s="44" t="s">
        <v>211</v>
      </c>
      <c r="E275" s="44" t="s">
        <v>212</v>
      </c>
      <c r="F275" s="44" t="s">
        <v>175</v>
      </c>
      <c r="G275" s="44" t="s">
        <v>176</v>
      </c>
      <c r="H275" s="12">
        <v>40000</v>
      </c>
      <c r="I275" s="12">
        <v>7000</v>
      </c>
      <c r="J275" s="13">
        <v>6879.9</v>
      </c>
    </row>
    <row r="276" spans="1:10" ht="41.4" x14ac:dyDescent="0.3">
      <c r="A276" s="44" t="s">
        <v>74</v>
      </c>
      <c r="B276" s="72" t="s">
        <v>2</v>
      </c>
      <c r="C276" s="72"/>
      <c r="D276" s="44" t="s">
        <v>211</v>
      </c>
      <c r="E276" s="44" t="s">
        <v>212</v>
      </c>
      <c r="F276" s="44" t="s">
        <v>93</v>
      </c>
      <c r="G276" s="44" t="s">
        <v>94</v>
      </c>
      <c r="H276" s="12">
        <v>40000</v>
      </c>
      <c r="I276" s="12">
        <v>20000</v>
      </c>
      <c r="J276" s="13">
        <v>17760.55</v>
      </c>
    </row>
    <row r="277" spans="1:10" ht="41.4" x14ac:dyDescent="0.3">
      <c r="A277" s="44" t="s">
        <v>74</v>
      </c>
      <c r="B277" s="72" t="s">
        <v>2</v>
      </c>
      <c r="C277" s="72"/>
      <c r="D277" s="44" t="s">
        <v>211</v>
      </c>
      <c r="E277" s="44" t="s">
        <v>212</v>
      </c>
      <c r="F277" s="44" t="s">
        <v>95</v>
      </c>
      <c r="G277" s="44" t="s">
        <v>96</v>
      </c>
      <c r="H277" s="12">
        <v>35000</v>
      </c>
      <c r="I277" s="12">
        <v>20000</v>
      </c>
      <c r="J277" s="13">
        <v>14350.13</v>
      </c>
    </row>
    <row r="278" spans="1:10" ht="41.4" x14ac:dyDescent="0.3">
      <c r="A278" s="44" t="s">
        <v>74</v>
      </c>
      <c r="B278" s="72" t="s">
        <v>2</v>
      </c>
      <c r="C278" s="72"/>
      <c r="D278" s="44" t="s">
        <v>211</v>
      </c>
      <c r="E278" s="44" t="s">
        <v>212</v>
      </c>
      <c r="F278" s="44">
        <v>200105</v>
      </c>
      <c r="G278" s="44" t="s">
        <v>238</v>
      </c>
      <c r="H278" s="12">
        <v>10000</v>
      </c>
      <c r="I278" s="12">
        <v>3000</v>
      </c>
      <c r="J278" s="13">
        <v>2357.7199999999998</v>
      </c>
    </row>
    <row r="279" spans="1:10" ht="41.4" x14ac:dyDescent="0.3">
      <c r="A279" s="44" t="s">
        <v>74</v>
      </c>
      <c r="B279" s="72" t="s">
        <v>2</v>
      </c>
      <c r="C279" s="72"/>
      <c r="D279" s="44" t="s">
        <v>211</v>
      </c>
      <c r="E279" s="44" t="s">
        <v>212</v>
      </c>
      <c r="F279" s="44" t="s">
        <v>99</v>
      </c>
      <c r="G279" s="44" t="s">
        <v>100</v>
      </c>
      <c r="H279" s="12">
        <v>1000</v>
      </c>
      <c r="I279" s="12">
        <v>1000</v>
      </c>
      <c r="J279" s="13">
        <v>550</v>
      </c>
    </row>
    <row r="280" spans="1:10" ht="41.4" x14ac:dyDescent="0.3">
      <c r="A280" s="44" t="s">
        <v>74</v>
      </c>
      <c r="B280" s="72" t="s">
        <v>2</v>
      </c>
      <c r="C280" s="72"/>
      <c r="D280" s="44" t="s">
        <v>211</v>
      </c>
      <c r="E280" s="44" t="s">
        <v>212</v>
      </c>
      <c r="F280" s="44" t="s">
        <v>101</v>
      </c>
      <c r="G280" s="44" t="s">
        <v>102</v>
      </c>
      <c r="H280" s="12">
        <v>170000</v>
      </c>
      <c r="I280" s="12">
        <v>75000</v>
      </c>
      <c r="J280" s="13">
        <v>74774.8</v>
      </c>
    </row>
    <row r="281" spans="1:10" ht="41.4" x14ac:dyDescent="0.3">
      <c r="A281" s="44" t="s">
        <v>74</v>
      </c>
      <c r="B281" s="72" t="s">
        <v>2</v>
      </c>
      <c r="C281" s="72"/>
      <c r="D281" s="44" t="s">
        <v>211</v>
      </c>
      <c r="E281" s="44" t="s">
        <v>212</v>
      </c>
      <c r="F281" s="44" t="s">
        <v>105</v>
      </c>
      <c r="G281" s="44" t="s">
        <v>106</v>
      </c>
      <c r="H281" s="12">
        <v>200000</v>
      </c>
      <c r="I281" s="12">
        <v>99000</v>
      </c>
      <c r="J281" s="13">
        <v>98981.45</v>
      </c>
    </row>
    <row r="282" spans="1:10" ht="41.4" x14ac:dyDescent="0.3">
      <c r="A282" s="44" t="s">
        <v>74</v>
      </c>
      <c r="B282" s="72" t="s">
        <v>2</v>
      </c>
      <c r="C282" s="72"/>
      <c r="D282" s="44" t="s">
        <v>211</v>
      </c>
      <c r="E282" s="44" t="s">
        <v>212</v>
      </c>
      <c r="F282" s="44" t="s">
        <v>163</v>
      </c>
      <c r="G282" s="44" t="s">
        <v>164</v>
      </c>
      <c r="H282" s="12">
        <v>10000</v>
      </c>
      <c r="I282" s="12">
        <v>8000</v>
      </c>
      <c r="J282" s="13">
        <v>6615.92</v>
      </c>
    </row>
    <row r="283" spans="1:10" ht="41.4" x14ac:dyDescent="0.3">
      <c r="A283" s="44" t="s">
        <v>74</v>
      </c>
      <c r="B283" s="72" t="s">
        <v>2</v>
      </c>
      <c r="C283" s="72"/>
      <c r="D283" s="44" t="s">
        <v>211</v>
      </c>
      <c r="E283" s="44" t="s">
        <v>212</v>
      </c>
      <c r="F283" s="44">
        <v>200401</v>
      </c>
      <c r="G283" s="44" t="s">
        <v>204</v>
      </c>
      <c r="H283" s="12">
        <v>0</v>
      </c>
      <c r="I283" s="12">
        <v>0</v>
      </c>
      <c r="J283" s="13">
        <v>0</v>
      </c>
    </row>
    <row r="284" spans="1:10" ht="41.4" x14ac:dyDescent="0.3">
      <c r="A284" s="44" t="s">
        <v>74</v>
      </c>
      <c r="B284" s="72" t="s">
        <v>2</v>
      </c>
      <c r="C284" s="72"/>
      <c r="D284" s="44" t="s">
        <v>211</v>
      </c>
      <c r="E284" s="44" t="s">
        <v>212</v>
      </c>
      <c r="F284" s="44">
        <v>200530</v>
      </c>
      <c r="G284" s="44" t="s">
        <v>108</v>
      </c>
      <c r="H284" s="12">
        <v>20000</v>
      </c>
      <c r="I284" s="12">
        <v>3000</v>
      </c>
      <c r="J284" s="13">
        <v>2814.35</v>
      </c>
    </row>
    <row r="285" spans="1:10" ht="41.4" x14ac:dyDescent="0.3">
      <c r="A285" s="44" t="s">
        <v>74</v>
      </c>
      <c r="B285" s="72" t="s">
        <v>2</v>
      </c>
      <c r="C285" s="72"/>
      <c r="D285" s="44" t="s">
        <v>211</v>
      </c>
      <c r="E285" s="44" t="s">
        <v>212</v>
      </c>
      <c r="F285" s="44" t="s">
        <v>109</v>
      </c>
      <c r="G285" s="44" t="s">
        <v>110</v>
      </c>
      <c r="H285" s="12">
        <v>2000</v>
      </c>
      <c r="I285" s="12">
        <v>0</v>
      </c>
      <c r="J285" s="13">
        <v>0</v>
      </c>
    </row>
    <row r="286" spans="1:10" ht="41.4" x14ac:dyDescent="0.3">
      <c r="A286" s="44" t="s">
        <v>74</v>
      </c>
      <c r="B286" s="72" t="s">
        <v>2</v>
      </c>
      <c r="C286" s="72"/>
      <c r="D286" s="44" t="s">
        <v>211</v>
      </c>
      <c r="E286" s="44" t="s">
        <v>212</v>
      </c>
      <c r="F286" s="44">
        <v>200602</v>
      </c>
      <c r="G286" s="44" t="s">
        <v>260</v>
      </c>
      <c r="H286" s="12">
        <v>0</v>
      </c>
      <c r="I286" s="12">
        <v>0</v>
      </c>
      <c r="J286" s="13">
        <v>0</v>
      </c>
    </row>
    <row r="287" spans="1:10" ht="41.4" x14ac:dyDescent="0.3">
      <c r="A287" s="44" t="s">
        <v>74</v>
      </c>
      <c r="B287" s="72" t="s">
        <v>2</v>
      </c>
      <c r="C287" s="72"/>
      <c r="D287" s="44" t="s">
        <v>211</v>
      </c>
      <c r="E287" s="44" t="s">
        <v>212</v>
      </c>
      <c r="F287" s="44" t="s">
        <v>177</v>
      </c>
      <c r="G287" s="44" t="s">
        <v>178</v>
      </c>
      <c r="H287" s="12">
        <v>2000</v>
      </c>
      <c r="I287" s="12">
        <v>1000</v>
      </c>
      <c r="J287" s="13">
        <v>0</v>
      </c>
    </row>
    <row r="288" spans="1:10" ht="41.4" x14ac:dyDescent="0.3">
      <c r="A288" s="44" t="s">
        <v>74</v>
      </c>
      <c r="B288" s="72" t="s">
        <v>2</v>
      </c>
      <c r="C288" s="72"/>
      <c r="D288" s="44" t="s">
        <v>211</v>
      </c>
      <c r="E288" s="44" t="s">
        <v>212</v>
      </c>
      <c r="F288" s="44">
        <v>201300</v>
      </c>
      <c r="G288" s="44" t="s">
        <v>210</v>
      </c>
      <c r="H288" s="12">
        <v>10000</v>
      </c>
      <c r="I288" s="12">
        <v>0</v>
      </c>
      <c r="J288" s="13">
        <v>0</v>
      </c>
    </row>
    <row r="289" spans="1:10" ht="41.4" x14ac:dyDescent="0.3">
      <c r="A289" s="44" t="s">
        <v>74</v>
      </c>
      <c r="B289" s="72" t="s">
        <v>2</v>
      </c>
      <c r="C289" s="72"/>
      <c r="D289" s="44" t="s">
        <v>211</v>
      </c>
      <c r="E289" s="44" t="s">
        <v>212</v>
      </c>
      <c r="F289" s="44">
        <v>201400</v>
      </c>
      <c r="G289" s="44" t="s">
        <v>180</v>
      </c>
      <c r="H289" s="12">
        <v>3000</v>
      </c>
      <c r="I289" s="12">
        <v>1000</v>
      </c>
      <c r="J289" s="13">
        <v>0</v>
      </c>
    </row>
    <row r="290" spans="1:10" ht="41.4" x14ac:dyDescent="0.3">
      <c r="A290" s="44" t="s">
        <v>74</v>
      </c>
      <c r="B290" s="72" t="s">
        <v>2</v>
      </c>
      <c r="C290" s="72"/>
      <c r="D290" s="44" t="s">
        <v>211</v>
      </c>
      <c r="E290" s="44" t="s">
        <v>212</v>
      </c>
      <c r="F290" s="44" t="s">
        <v>119</v>
      </c>
      <c r="G290" s="44" t="s">
        <v>120</v>
      </c>
      <c r="H290" s="12">
        <v>150000</v>
      </c>
      <c r="I290" s="12">
        <v>30000</v>
      </c>
      <c r="J290" s="13">
        <v>27633.95</v>
      </c>
    </row>
    <row r="291" spans="1:10" ht="41.4" x14ac:dyDescent="0.3">
      <c r="A291" s="44" t="s">
        <v>74</v>
      </c>
      <c r="B291" s="72" t="s">
        <v>2</v>
      </c>
      <c r="C291" s="72"/>
      <c r="D291" s="44" t="s">
        <v>211</v>
      </c>
      <c r="E291" s="44" t="s">
        <v>212</v>
      </c>
      <c r="F291" s="44" t="s">
        <v>167</v>
      </c>
      <c r="G291" s="44" t="s">
        <v>168</v>
      </c>
      <c r="H291" s="12">
        <v>1404000</v>
      </c>
      <c r="I291" s="12">
        <v>624000</v>
      </c>
      <c r="J291" s="13">
        <v>198589.98</v>
      </c>
    </row>
    <row r="292" spans="1:10" ht="41.4" x14ac:dyDescent="0.3">
      <c r="A292" s="44" t="s">
        <v>74</v>
      </c>
      <c r="B292" s="72" t="s">
        <v>2</v>
      </c>
      <c r="C292" s="72"/>
      <c r="D292" s="44" t="s">
        <v>211</v>
      </c>
      <c r="E292" s="44" t="s">
        <v>212</v>
      </c>
      <c r="F292" s="44">
        <v>591100</v>
      </c>
      <c r="G292" s="44" t="s">
        <v>285</v>
      </c>
      <c r="H292" s="12">
        <v>0</v>
      </c>
      <c r="I292" s="12">
        <v>0</v>
      </c>
      <c r="J292" s="13">
        <v>0</v>
      </c>
    </row>
    <row r="293" spans="1:10" ht="41.4" x14ac:dyDescent="0.3">
      <c r="A293" s="44" t="s">
        <v>74</v>
      </c>
      <c r="B293" s="72" t="s">
        <v>2</v>
      </c>
      <c r="C293" s="72"/>
      <c r="D293" s="44" t="s">
        <v>211</v>
      </c>
      <c r="E293" s="44" t="s">
        <v>212</v>
      </c>
      <c r="F293" s="44" t="s">
        <v>123</v>
      </c>
      <c r="G293" s="44" t="s">
        <v>124</v>
      </c>
      <c r="H293" s="12">
        <v>45000</v>
      </c>
      <c r="I293" s="12">
        <v>30000</v>
      </c>
      <c r="J293" s="13">
        <v>28487</v>
      </c>
    </row>
    <row r="294" spans="1:10" x14ac:dyDescent="0.3">
      <c r="A294" s="78" t="s">
        <v>304</v>
      </c>
      <c r="B294" s="78"/>
      <c r="C294" s="78"/>
      <c r="D294" s="78"/>
      <c r="E294" s="78"/>
      <c r="F294" s="78"/>
      <c r="G294" s="78"/>
      <c r="H294" s="4">
        <f>SUM(H184:H293)</f>
        <v>103555000</v>
      </c>
      <c r="I294" s="4">
        <f t="shared" ref="I294:J294" si="9">SUM(I184:I293)</f>
        <v>66558000</v>
      </c>
      <c r="J294" s="4">
        <f t="shared" si="9"/>
        <v>63862497.379999995</v>
      </c>
    </row>
    <row r="295" spans="1:10" s="46" customFormat="1" ht="41.4" x14ac:dyDescent="0.3">
      <c r="A295" s="47" t="s">
        <v>74</v>
      </c>
      <c r="B295" s="83" t="s">
        <v>2</v>
      </c>
      <c r="C295" s="83"/>
      <c r="D295" s="45">
        <v>740502</v>
      </c>
      <c r="E295" s="47" t="s">
        <v>290</v>
      </c>
      <c r="F295" s="45">
        <v>203000</v>
      </c>
      <c r="G295" s="47" t="s">
        <v>106</v>
      </c>
      <c r="H295" s="47">
        <v>0</v>
      </c>
      <c r="I295" s="47">
        <v>0</v>
      </c>
      <c r="J295" s="47">
        <v>0</v>
      </c>
    </row>
    <row r="296" spans="1:10" x14ac:dyDescent="0.3">
      <c r="A296" s="78" t="s">
        <v>306</v>
      </c>
      <c r="B296" s="78"/>
      <c r="C296" s="78"/>
      <c r="D296" s="78"/>
      <c r="E296" s="78"/>
      <c r="F296" s="78"/>
      <c r="G296" s="78"/>
      <c r="H296" s="4">
        <f>SUM(H295)</f>
        <v>0</v>
      </c>
      <c r="I296" s="4">
        <f t="shared" ref="I296:J296" si="10">SUM(I295)</f>
        <v>0</v>
      </c>
      <c r="J296" s="4">
        <f t="shared" si="10"/>
        <v>0</v>
      </c>
    </row>
    <row r="297" spans="1:10" ht="41.4" x14ac:dyDescent="0.3">
      <c r="A297" s="44" t="s">
        <v>74</v>
      </c>
      <c r="B297" s="72" t="s">
        <v>2</v>
      </c>
      <c r="C297" s="72"/>
      <c r="D297" s="44" t="s">
        <v>213</v>
      </c>
      <c r="E297" s="44" t="s">
        <v>214</v>
      </c>
      <c r="F297" s="44">
        <v>200101</v>
      </c>
      <c r="G297" s="44" t="s">
        <v>92</v>
      </c>
      <c r="H297" s="12">
        <v>1560</v>
      </c>
      <c r="I297" s="12">
        <v>1560</v>
      </c>
      <c r="J297" s="13">
        <v>0</v>
      </c>
    </row>
    <row r="298" spans="1:10" ht="41.4" x14ac:dyDescent="0.3">
      <c r="A298" s="44" t="s">
        <v>74</v>
      </c>
      <c r="B298" s="72" t="s">
        <v>2</v>
      </c>
      <c r="C298" s="72"/>
      <c r="D298" s="44" t="s">
        <v>213</v>
      </c>
      <c r="E298" s="44" t="s">
        <v>214</v>
      </c>
      <c r="F298" s="44" t="s">
        <v>99</v>
      </c>
      <c r="G298" s="44" t="s">
        <v>100</v>
      </c>
      <c r="H298" s="12">
        <v>2020</v>
      </c>
      <c r="I298" s="12">
        <v>2020</v>
      </c>
      <c r="J298" s="13">
        <v>0</v>
      </c>
    </row>
    <row r="299" spans="1:10" ht="41.4" x14ac:dyDescent="0.3">
      <c r="A299" s="55" t="s">
        <v>74</v>
      </c>
      <c r="B299" s="72" t="s">
        <v>2</v>
      </c>
      <c r="C299" s="72"/>
      <c r="D299" s="55" t="s">
        <v>213</v>
      </c>
      <c r="E299" s="55" t="s">
        <v>214</v>
      </c>
      <c r="F299" s="55">
        <v>200108</v>
      </c>
      <c r="G299" s="55" t="s">
        <v>102</v>
      </c>
      <c r="H299" s="12">
        <v>590</v>
      </c>
      <c r="I299" s="12">
        <v>590</v>
      </c>
      <c r="J299" s="13">
        <v>0</v>
      </c>
    </row>
    <row r="300" spans="1:10" ht="41.4" x14ac:dyDescent="0.3">
      <c r="A300" s="55" t="s">
        <v>74</v>
      </c>
      <c r="B300" s="72" t="s">
        <v>2</v>
      </c>
      <c r="C300" s="72"/>
      <c r="D300" s="55" t="s">
        <v>213</v>
      </c>
      <c r="E300" s="55" t="s">
        <v>214</v>
      </c>
      <c r="F300" s="55">
        <v>200109</v>
      </c>
      <c r="G300" s="55" t="s">
        <v>104</v>
      </c>
      <c r="H300" s="12">
        <v>1430</v>
      </c>
      <c r="I300" s="12">
        <v>1430</v>
      </c>
      <c r="J300" s="13">
        <v>0</v>
      </c>
    </row>
    <row r="301" spans="1:10" ht="41.4" x14ac:dyDescent="0.3">
      <c r="A301" s="55" t="s">
        <v>74</v>
      </c>
      <c r="B301" s="72" t="s">
        <v>2</v>
      </c>
      <c r="C301" s="72"/>
      <c r="D301" s="55" t="s">
        <v>213</v>
      </c>
      <c r="E301" s="55" t="s">
        <v>214</v>
      </c>
      <c r="F301" s="55">
        <v>200200</v>
      </c>
      <c r="G301" s="55" t="s">
        <v>164</v>
      </c>
      <c r="H301" s="12">
        <v>3180</v>
      </c>
      <c r="I301" s="12">
        <v>3180</v>
      </c>
      <c r="J301" s="13">
        <v>0</v>
      </c>
    </row>
    <row r="302" spans="1:10" ht="41.4" x14ac:dyDescent="0.3">
      <c r="A302" s="55" t="s">
        <v>74</v>
      </c>
      <c r="B302" s="72" t="s">
        <v>2</v>
      </c>
      <c r="C302" s="72"/>
      <c r="D302" s="55" t="s">
        <v>213</v>
      </c>
      <c r="E302" s="55" t="s">
        <v>214</v>
      </c>
      <c r="F302" s="55">
        <v>200404</v>
      </c>
      <c r="G302" s="55" t="s">
        <v>242</v>
      </c>
      <c r="H302" s="12">
        <v>270</v>
      </c>
      <c r="I302" s="12">
        <v>270</v>
      </c>
      <c r="J302" s="13">
        <v>0</v>
      </c>
    </row>
    <row r="303" spans="1:10" ht="41.4" x14ac:dyDescent="0.3">
      <c r="A303" s="44" t="s">
        <v>74</v>
      </c>
      <c r="B303" s="72" t="s">
        <v>2</v>
      </c>
      <c r="C303" s="72"/>
      <c r="D303" s="44" t="s">
        <v>213</v>
      </c>
      <c r="E303" s="44" t="s">
        <v>214</v>
      </c>
      <c r="F303" s="44">
        <v>200530</v>
      </c>
      <c r="G303" s="44" t="s">
        <v>108</v>
      </c>
      <c r="H303" s="12">
        <v>950</v>
      </c>
      <c r="I303" s="12">
        <v>950</v>
      </c>
      <c r="J303" s="13">
        <v>0</v>
      </c>
    </row>
    <row r="304" spans="1:10" ht="41.4" x14ac:dyDescent="0.3">
      <c r="A304" s="44" t="s">
        <v>74</v>
      </c>
      <c r="B304" s="72" t="s">
        <v>2</v>
      </c>
      <c r="C304" s="72"/>
      <c r="D304" s="44" t="s">
        <v>213</v>
      </c>
      <c r="E304" s="44" t="s">
        <v>214</v>
      </c>
      <c r="F304" s="44">
        <v>591100</v>
      </c>
      <c r="G304" s="44" t="s">
        <v>285</v>
      </c>
      <c r="H304" s="12">
        <v>4600000</v>
      </c>
      <c r="I304" s="12">
        <v>2699000</v>
      </c>
      <c r="J304" s="13">
        <v>0</v>
      </c>
    </row>
    <row r="305" spans="1:10" x14ac:dyDescent="0.3">
      <c r="A305" s="82" t="s">
        <v>307</v>
      </c>
      <c r="B305" s="82"/>
      <c r="C305" s="82"/>
      <c r="D305" s="82"/>
      <c r="E305" s="82"/>
      <c r="F305" s="82"/>
      <c r="G305" s="82"/>
      <c r="H305" s="12">
        <f>SUM(H297:H304)</f>
        <v>4610000</v>
      </c>
      <c r="I305" s="12">
        <f t="shared" ref="I305:J305" si="11">SUM(I297:I304)</f>
        <v>2709000</v>
      </c>
      <c r="J305" s="12">
        <f t="shared" si="11"/>
        <v>0</v>
      </c>
    </row>
    <row r="306" spans="1:10" ht="27.6" x14ac:dyDescent="0.3">
      <c r="A306" s="44" t="s">
        <v>74</v>
      </c>
      <c r="B306" s="72" t="s">
        <v>2</v>
      </c>
      <c r="C306" s="72"/>
      <c r="D306" s="44" t="s">
        <v>215</v>
      </c>
      <c r="E306" s="44" t="s">
        <v>216</v>
      </c>
      <c r="F306" s="44" t="s">
        <v>129</v>
      </c>
      <c r="G306" s="44" t="s">
        <v>130</v>
      </c>
      <c r="H306" s="12">
        <v>737000</v>
      </c>
      <c r="I306" s="12">
        <v>433000</v>
      </c>
      <c r="J306" s="13">
        <v>311000</v>
      </c>
    </row>
    <row r="307" spans="1:10" x14ac:dyDescent="0.3">
      <c r="A307" s="82" t="s">
        <v>308</v>
      </c>
      <c r="B307" s="82"/>
      <c r="C307" s="82"/>
      <c r="D307" s="82"/>
      <c r="E307" s="82"/>
      <c r="F307" s="82"/>
      <c r="G307" s="82"/>
      <c r="H307" s="12">
        <f>SUM(H306)</f>
        <v>737000</v>
      </c>
      <c r="I307" s="12">
        <f t="shared" ref="I307:J307" si="12">SUM(I306)</f>
        <v>433000</v>
      </c>
      <c r="J307" s="12">
        <f t="shared" si="12"/>
        <v>311000</v>
      </c>
    </row>
    <row r="308" spans="1:10" ht="27.6" x14ac:dyDescent="0.3">
      <c r="A308" s="44" t="s">
        <v>74</v>
      </c>
      <c r="B308" s="72" t="s">
        <v>2</v>
      </c>
      <c r="C308" s="72"/>
      <c r="D308" s="44" t="s">
        <v>217</v>
      </c>
      <c r="E308" s="44" t="s">
        <v>218</v>
      </c>
      <c r="F308" s="44" t="s">
        <v>77</v>
      </c>
      <c r="G308" s="44" t="s">
        <v>78</v>
      </c>
      <c r="H308" s="12">
        <v>2400000</v>
      </c>
      <c r="I308" s="12">
        <v>1170000</v>
      </c>
      <c r="J308" s="13">
        <v>1036661</v>
      </c>
    </row>
    <row r="309" spans="1:10" ht="27.6" x14ac:dyDescent="0.3">
      <c r="A309" s="44" t="s">
        <v>74</v>
      </c>
      <c r="B309" s="72" t="s">
        <v>2</v>
      </c>
      <c r="C309" s="72"/>
      <c r="D309" s="44" t="s">
        <v>217</v>
      </c>
      <c r="E309" s="44" t="s">
        <v>218</v>
      </c>
      <c r="F309" s="44">
        <v>100113</v>
      </c>
      <c r="G309" s="44" t="s">
        <v>282</v>
      </c>
      <c r="H309" s="12">
        <v>4000</v>
      </c>
      <c r="I309" s="12">
        <v>4000</v>
      </c>
      <c r="J309" s="13">
        <v>3040</v>
      </c>
    </row>
    <row r="310" spans="1:10" ht="27.6" x14ac:dyDescent="0.3">
      <c r="A310" s="44" t="s">
        <v>74</v>
      </c>
      <c r="B310" s="72" t="s">
        <v>2</v>
      </c>
      <c r="C310" s="72"/>
      <c r="D310" s="44" t="s">
        <v>217</v>
      </c>
      <c r="E310" s="44" t="s">
        <v>218</v>
      </c>
      <c r="F310" s="44">
        <v>100117</v>
      </c>
      <c r="G310" s="44" t="s">
        <v>276</v>
      </c>
      <c r="H310" s="12">
        <v>104000</v>
      </c>
      <c r="I310" s="12">
        <v>52000</v>
      </c>
      <c r="J310" s="13">
        <v>41479</v>
      </c>
    </row>
    <row r="311" spans="1:10" ht="27.6" x14ac:dyDescent="0.3">
      <c r="A311" s="44" t="s">
        <v>74</v>
      </c>
      <c r="B311" s="72" t="s">
        <v>2</v>
      </c>
      <c r="C311" s="72"/>
      <c r="D311" s="44" t="s">
        <v>217</v>
      </c>
      <c r="E311" s="44" t="s">
        <v>218</v>
      </c>
      <c r="F311" s="44">
        <v>100130</v>
      </c>
      <c r="G311" s="44" t="s">
        <v>84</v>
      </c>
      <c r="H311" s="12">
        <v>30000</v>
      </c>
      <c r="I311" s="12">
        <v>30000</v>
      </c>
      <c r="J311" s="13">
        <v>23627</v>
      </c>
    </row>
    <row r="312" spans="1:10" ht="27.6" x14ac:dyDescent="0.3">
      <c r="A312" s="44" t="s">
        <v>74</v>
      </c>
      <c r="B312" s="72" t="s">
        <v>2</v>
      </c>
      <c r="C312" s="72"/>
      <c r="D312" s="44" t="s">
        <v>217</v>
      </c>
      <c r="E312" s="44" t="s">
        <v>218</v>
      </c>
      <c r="F312" s="44">
        <v>100206</v>
      </c>
      <c r="G312" s="44" t="s">
        <v>283</v>
      </c>
      <c r="H312" s="12">
        <v>0</v>
      </c>
      <c r="I312" s="12">
        <v>0</v>
      </c>
      <c r="J312" s="13">
        <v>0</v>
      </c>
    </row>
    <row r="313" spans="1:10" ht="27.6" x14ac:dyDescent="0.3">
      <c r="A313" s="44" t="s">
        <v>74</v>
      </c>
      <c r="B313" s="72" t="s">
        <v>2</v>
      </c>
      <c r="C313" s="72"/>
      <c r="D313" s="44" t="s">
        <v>217</v>
      </c>
      <c r="E313" s="44" t="s">
        <v>218</v>
      </c>
      <c r="F313" s="44" t="s">
        <v>89</v>
      </c>
      <c r="G313" s="44" t="s">
        <v>90</v>
      </c>
      <c r="H313" s="12">
        <v>57000</v>
      </c>
      <c r="I313" s="12">
        <v>28000</v>
      </c>
      <c r="J313" s="13">
        <v>24258</v>
      </c>
    </row>
    <row r="314" spans="1:10" ht="27.6" x14ac:dyDescent="0.3">
      <c r="A314" s="44" t="s">
        <v>74</v>
      </c>
      <c r="B314" s="72" t="s">
        <v>2</v>
      </c>
      <c r="C314" s="72"/>
      <c r="D314" s="44" t="s">
        <v>217</v>
      </c>
      <c r="E314" s="44" t="s">
        <v>218</v>
      </c>
      <c r="F314" s="44">
        <v>200101</v>
      </c>
      <c r="G314" s="44" t="s">
        <v>92</v>
      </c>
      <c r="H314" s="12">
        <v>12000</v>
      </c>
      <c r="I314" s="12">
        <v>4000</v>
      </c>
      <c r="J314" s="13">
        <v>2170.77</v>
      </c>
    </row>
    <row r="315" spans="1:10" ht="27.6" x14ac:dyDescent="0.3">
      <c r="A315" s="44" t="s">
        <v>74</v>
      </c>
      <c r="B315" s="72" t="s">
        <v>2</v>
      </c>
      <c r="C315" s="72"/>
      <c r="D315" s="44" t="s">
        <v>217</v>
      </c>
      <c r="E315" s="44" t="s">
        <v>218</v>
      </c>
      <c r="F315" s="44">
        <v>200102</v>
      </c>
      <c r="G315" s="44" t="s">
        <v>176</v>
      </c>
      <c r="H315" s="12">
        <v>5000</v>
      </c>
      <c r="I315" s="12">
        <v>3000</v>
      </c>
      <c r="J315" s="13">
        <v>139.94</v>
      </c>
    </row>
    <row r="316" spans="1:10" ht="27.6" x14ac:dyDescent="0.3">
      <c r="A316" s="44" t="s">
        <v>74</v>
      </c>
      <c r="B316" s="72" t="s">
        <v>2</v>
      </c>
      <c r="C316" s="72"/>
      <c r="D316" s="44" t="s">
        <v>217</v>
      </c>
      <c r="E316" s="44" t="s">
        <v>218</v>
      </c>
      <c r="F316" s="44" t="s">
        <v>93</v>
      </c>
      <c r="G316" s="44" t="s">
        <v>94</v>
      </c>
      <c r="H316" s="12">
        <v>30000</v>
      </c>
      <c r="I316" s="12">
        <v>26000</v>
      </c>
      <c r="J316" s="13">
        <v>23791.22</v>
      </c>
    </row>
    <row r="317" spans="1:10" ht="27.6" x14ac:dyDescent="0.3">
      <c r="A317" s="44" t="s">
        <v>74</v>
      </c>
      <c r="B317" s="72" t="s">
        <v>2</v>
      </c>
      <c r="C317" s="72"/>
      <c r="D317" s="44" t="s">
        <v>217</v>
      </c>
      <c r="E317" s="44" t="s">
        <v>218</v>
      </c>
      <c r="F317" s="44" t="s">
        <v>95</v>
      </c>
      <c r="G317" s="44" t="s">
        <v>96</v>
      </c>
      <c r="H317" s="12">
        <v>9000</v>
      </c>
      <c r="I317" s="12">
        <v>6000</v>
      </c>
      <c r="J317" s="13">
        <v>4273.92</v>
      </c>
    </row>
    <row r="318" spans="1:10" ht="27.6" x14ac:dyDescent="0.3">
      <c r="A318" s="44" t="s">
        <v>74</v>
      </c>
      <c r="B318" s="72" t="s">
        <v>2</v>
      </c>
      <c r="C318" s="72"/>
      <c r="D318" s="44" t="s">
        <v>217</v>
      </c>
      <c r="E318" s="44" t="s">
        <v>218</v>
      </c>
      <c r="F318" s="44">
        <v>200105</v>
      </c>
      <c r="G318" s="44" t="s">
        <v>238</v>
      </c>
      <c r="H318" s="12">
        <v>13000</v>
      </c>
      <c r="I318" s="12">
        <v>0</v>
      </c>
      <c r="J318" s="13">
        <v>0</v>
      </c>
    </row>
    <row r="319" spans="1:10" ht="27.6" x14ac:dyDescent="0.3">
      <c r="A319" s="44" t="s">
        <v>74</v>
      </c>
      <c r="B319" s="72" t="s">
        <v>2</v>
      </c>
      <c r="C319" s="72"/>
      <c r="D319" s="44" t="s">
        <v>217</v>
      </c>
      <c r="E319" s="44" t="s">
        <v>218</v>
      </c>
      <c r="F319" s="44" t="s">
        <v>97</v>
      </c>
      <c r="G319" s="44" t="s">
        <v>98</v>
      </c>
      <c r="H319" s="12">
        <v>18000</v>
      </c>
      <c r="I319" s="12">
        <v>10000</v>
      </c>
      <c r="J319" s="13">
        <v>4335.3100000000004</v>
      </c>
    </row>
    <row r="320" spans="1:10" ht="27.6" x14ac:dyDescent="0.3">
      <c r="A320" s="44" t="s">
        <v>74</v>
      </c>
      <c r="B320" s="72" t="s">
        <v>2</v>
      </c>
      <c r="C320" s="72"/>
      <c r="D320" s="44" t="s">
        <v>217</v>
      </c>
      <c r="E320" s="44" t="s">
        <v>218</v>
      </c>
      <c r="F320" s="44" t="s">
        <v>101</v>
      </c>
      <c r="G320" s="44" t="s">
        <v>102</v>
      </c>
      <c r="H320" s="12">
        <v>19000</v>
      </c>
      <c r="I320" s="12">
        <v>11000</v>
      </c>
      <c r="J320" s="13">
        <v>8735.2099999999991</v>
      </c>
    </row>
    <row r="321" spans="1:10" ht="41.4" x14ac:dyDescent="0.3">
      <c r="A321" s="55" t="s">
        <v>74</v>
      </c>
      <c r="B321" s="72" t="s">
        <v>2</v>
      </c>
      <c r="C321" s="72"/>
      <c r="D321" s="55" t="s">
        <v>217</v>
      </c>
      <c r="E321" s="55" t="s">
        <v>218</v>
      </c>
      <c r="F321" s="55">
        <v>200109</v>
      </c>
      <c r="G321" s="55" t="s">
        <v>104</v>
      </c>
      <c r="H321" s="12">
        <v>3000</v>
      </c>
      <c r="I321" s="12">
        <v>3000</v>
      </c>
      <c r="J321" s="13">
        <v>0</v>
      </c>
    </row>
    <row r="322" spans="1:10" ht="41.4" x14ac:dyDescent="0.3">
      <c r="A322" s="44" t="s">
        <v>74</v>
      </c>
      <c r="B322" s="72" t="s">
        <v>2</v>
      </c>
      <c r="C322" s="72"/>
      <c r="D322" s="44" t="s">
        <v>217</v>
      </c>
      <c r="E322" s="44" t="s">
        <v>218</v>
      </c>
      <c r="F322" s="44" t="s">
        <v>105</v>
      </c>
      <c r="G322" s="44" t="s">
        <v>106</v>
      </c>
      <c r="H322" s="12">
        <v>65000</v>
      </c>
      <c r="I322" s="12">
        <v>28000</v>
      </c>
      <c r="J322" s="13">
        <v>19239.54</v>
      </c>
    </row>
    <row r="323" spans="1:10" ht="27.6" x14ac:dyDescent="0.3">
      <c r="A323" s="44" t="s">
        <v>74</v>
      </c>
      <c r="B323" s="72" t="s">
        <v>2</v>
      </c>
      <c r="C323" s="72"/>
      <c r="D323" s="44" t="s">
        <v>217</v>
      </c>
      <c r="E323" s="44" t="s">
        <v>218</v>
      </c>
      <c r="F323" s="44" t="s">
        <v>163</v>
      </c>
      <c r="G323" s="44" t="s">
        <v>164</v>
      </c>
      <c r="H323" s="12">
        <v>15000000</v>
      </c>
      <c r="I323" s="12">
        <v>11376000</v>
      </c>
      <c r="J323" s="13">
        <v>8744977.6300000008</v>
      </c>
    </row>
    <row r="324" spans="1:10" ht="27.6" x14ac:dyDescent="0.3">
      <c r="A324" s="44" t="s">
        <v>74</v>
      </c>
      <c r="B324" s="72" t="s">
        <v>2</v>
      </c>
      <c r="C324" s="72"/>
      <c r="D324" s="44" t="s">
        <v>217</v>
      </c>
      <c r="E324" s="44" t="s">
        <v>218</v>
      </c>
      <c r="F324" s="44">
        <v>200530</v>
      </c>
      <c r="G324" s="44" t="s">
        <v>108</v>
      </c>
      <c r="H324" s="12">
        <v>5000</v>
      </c>
      <c r="I324" s="12">
        <v>5000</v>
      </c>
      <c r="J324" s="13">
        <v>0</v>
      </c>
    </row>
    <row r="325" spans="1:10" ht="27.6" x14ac:dyDescent="0.3">
      <c r="A325" s="44" t="s">
        <v>74</v>
      </c>
      <c r="B325" s="72" t="s">
        <v>2</v>
      </c>
      <c r="C325" s="72"/>
      <c r="D325" s="44" t="s">
        <v>217</v>
      </c>
      <c r="E325" s="44" t="s">
        <v>218</v>
      </c>
      <c r="F325" s="44">
        <v>200601</v>
      </c>
      <c r="G325" s="44" t="s">
        <v>110</v>
      </c>
      <c r="H325" s="12">
        <v>3000</v>
      </c>
      <c r="I325" s="12">
        <v>3000</v>
      </c>
      <c r="J325" s="13">
        <v>503.92</v>
      </c>
    </row>
    <row r="326" spans="1:10" ht="27.6" x14ac:dyDescent="0.3">
      <c r="A326" s="44" t="s">
        <v>74</v>
      </c>
      <c r="B326" s="72" t="s">
        <v>2</v>
      </c>
      <c r="C326" s="72"/>
      <c r="D326" s="44" t="s">
        <v>217</v>
      </c>
      <c r="E326" s="44" t="s">
        <v>218</v>
      </c>
      <c r="F326" s="44">
        <v>201100</v>
      </c>
      <c r="G326" s="44" t="s">
        <v>178</v>
      </c>
      <c r="H326" s="12">
        <v>2000</v>
      </c>
      <c r="I326" s="12">
        <v>0</v>
      </c>
      <c r="J326" s="13">
        <v>0</v>
      </c>
    </row>
    <row r="327" spans="1:10" ht="27.6" x14ac:dyDescent="0.3">
      <c r="A327" s="44" t="s">
        <v>74</v>
      </c>
      <c r="B327" s="72" t="s">
        <v>2</v>
      </c>
      <c r="C327" s="72"/>
      <c r="D327" s="44" t="s">
        <v>217</v>
      </c>
      <c r="E327" s="44" t="s">
        <v>218</v>
      </c>
      <c r="F327" s="44">
        <v>201300</v>
      </c>
      <c r="G327" s="44" t="s">
        <v>210</v>
      </c>
      <c r="H327" s="12">
        <v>0</v>
      </c>
      <c r="I327" s="12">
        <v>0</v>
      </c>
      <c r="J327" s="13">
        <v>0</v>
      </c>
    </row>
    <row r="328" spans="1:10" ht="27.6" x14ac:dyDescent="0.3">
      <c r="A328" s="44" t="s">
        <v>74</v>
      </c>
      <c r="B328" s="72" t="s">
        <v>2</v>
      </c>
      <c r="C328" s="72"/>
      <c r="D328" s="44" t="s">
        <v>217</v>
      </c>
      <c r="E328" s="44" t="s">
        <v>218</v>
      </c>
      <c r="F328" s="44">
        <v>201400</v>
      </c>
      <c r="G328" s="44" t="s">
        <v>180</v>
      </c>
      <c r="H328" s="12">
        <v>2000</v>
      </c>
      <c r="I328" s="12">
        <v>2000</v>
      </c>
      <c r="J328" s="13">
        <v>0</v>
      </c>
    </row>
    <row r="329" spans="1:10" ht="77.25" customHeight="1" x14ac:dyDescent="0.3">
      <c r="A329" s="44" t="s">
        <v>74</v>
      </c>
      <c r="B329" s="72" t="s">
        <v>2</v>
      </c>
      <c r="C329" s="72"/>
      <c r="D329" s="44" t="s">
        <v>217</v>
      </c>
      <c r="E329" s="44" t="s">
        <v>218</v>
      </c>
      <c r="F329" s="44">
        <v>202500</v>
      </c>
      <c r="G329" s="44" t="s">
        <v>114</v>
      </c>
      <c r="H329" s="12">
        <v>0</v>
      </c>
      <c r="I329" s="12">
        <v>0</v>
      </c>
      <c r="J329" s="13">
        <v>0</v>
      </c>
    </row>
    <row r="330" spans="1:10" ht="27.6" x14ac:dyDescent="0.3">
      <c r="A330" s="44" t="s">
        <v>74</v>
      </c>
      <c r="B330" s="72" t="s">
        <v>2</v>
      </c>
      <c r="C330" s="72"/>
      <c r="D330" s="44" t="s">
        <v>217</v>
      </c>
      <c r="E330" s="44" t="s">
        <v>218</v>
      </c>
      <c r="F330" s="44">
        <v>203030</v>
      </c>
      <c r="G330" s="44" t="s">
        <v>120</v>
      </c>
      <c r="H330" s="12">
        <v>9000</v>
      </c>
      <c r="I330" s="12">
        <v>4000</v>
      </c>
      <c r="J330" s="13">
        <v>1908</v>
      </c>
    </row>
    <row r="331" spans="1:10" ht="27.6" x14ac:dyDescent="0.3">
      <c r="A331" s="55" t="s">
        <v>74</v>
      </c>
      <c r="B331" s="72" t="s">
        <v>2</v>
      </c>
      <c r="C331" s="72"/>
      <c r="D331" s="55" t="s">
        <v>217</v>
      </c>
      <c r="E331" s="55" t="s">
        <v>218</v>
      </c>
      <c r="F331" s="55">
        <v>550118</v>
      </c>
      <c r="G331" s="55" t="s">
        <v>376</v>
      </c>
      <c r="H331" s="12">
        <v>3780000</v>
      </c>
      <c r="I331" s="12">
        <v>2216000</v>
      </c>
      <c r="J331" s="13">
        <v>0</v>
      </c>
    </row>
    <row r="332" spans="1:10" x14ac:dyDescent="0.3">
      <c r="A332" s="78" t="s">
        <v>309</v>
      </c>
      <c r="B332" s="78"/>
      <c r="C332" s="78"/>
      <c r="D332" s="78"/>
      <c r="E332" s="78"/>
      <c r="F332" s="78"/>
      <c r="G332" s="78"/>
      <c r="H332" s="4">
        <f>SUM(H308:H331)</f>
        <v>21570000</v>
      </c>
      <c r="I332" s="4">
        <f>SUM(I308:I331)</f>
        <v>14981000</v>
      </c>
      <c r="J332" s="4">
        <f>SUM(J308:J331)</f>
        <v>9939140.4600000009</v>
      </c>
    </row>
    <row r="333" spans="1:10" ht="27.6" x14ac:dyDescent="0.3">
      <c r="A333" s="44" t="s">
        <v>74</v>
      </c>
      <c r="B333" s="72" t="s">
        <v>2</v>
      </c>
      <c r="C333" s="72"/>
      <c r="D333" s="44" t="s">
        <v>227</v>
      </c>
      <c r="E333" s="44" t="s">
        <v>228</v>
      </c>
      <c r="F333" s="44" t="s">
        <v>129</v>
      </c>
      <c r="G333" s="44" t="s">
        <v>130</v>
      </c>
      <c r="H333" s="12">
        <v>3126000</v>
      </c>
      <c r="I333" s="12">
        <v>1838000</v>
      </c>
      <c r="J333" s="13">
        <v>1838000</v>
      </c>
    </row>
    <row r="334" spans="1:10" x14ac:dyDescent="0.3">
      <c r="A334" s="82" t="s">
        <v>310</v>
      </c>
      <c r="B334" s="82"/>
      <c r="C334" s="82"/>
      <c r="D334" s="82"/>
      <c r="E334" s="82"/>
      <c r="F334" s="82"/>
      <c r="G334" s="82"/>
      <c r="H334" s="12">
        <f>SUM(H333)</f>
        <v>3126000</v>
      </c>
      <c r="I334" s="12">
        <f t="shared" ref="I334:J334" si="13">SUM(I333)</f>
        <v>1838000</v>
      </c>
      <c r="J334" s="12">
        <f t="shared" si="13"/>
        <v>1838000</v>
      </c>
    </row>
    <row r="335" spans="1:10" x14ac:dyDescent="0.3">
      <c r="A335" s="77" t="s">
        <v>294</v>
      </c>
      <c r="B335" s="77"/>
      <c r="C335" s="77"/>
      <c r="D335" s="77"/>
      <c r="E335" s="77"/>
      <c r="F335" s="77"/>
      <c r="G335" s="77"/>
      <c r="H335" s="15">
        <f>H82+H91+H94+H106+H120+H147+H149+H183+H294+H296+H305+H307+H332+H334</f>
        <v>237879000</v>
      </c>
      <c r="I335" s="15">
        <f>I82+I91+I94+I106+I120+I147+I149+I183+I294+I296+I305+I307+I332+I334</f>
        <v>145520000</v>
      </c>
      <c r="J335" s="15">
        <f>J82+J91+J94+J106+J120+J147+J149+J183+J294+J296+J305+J307+J332+J334</f>
        <v>115880368.77000001</v>
      </c>
    </row>
    <row r="336" spans="1:10" ht="27.6" x14ac:dyDescent="0.3">
      <c r="A336" s="44" t="s">
        <v>74</v>
      </c>
      <c r="B336" s="72" t="s">
        <v>2</v>
      </c>
      <c r="C336" s="72"/>
      <c r="D336" s="44" t="s">
        <v>75</v>
      </c>
      <c r="E336" s="44" t="s">
        <v>76</v>
      </c>
      <c r="F336" s="44">
        <v>710101</v>
      </c>
      <c r="G336" s="44" t="s">
        <v>222</v>
      </c>
      <c r="H336" s="12">
        <v>5010600</v>
      </c>
      <c r="I336" s="12">
        <v>5010600</v>
      </c>
      <c r="J336" s="13">
        <v>233010.27</v>
      </c>
    </row>
    <row r="337" spans="1:10" ht="27.6" x14ac:dyDescent="0.3">
      <c r="A337" s="44" t="s">
        <v>74</v>
      </c>
      <c r="B337" s="72" t="s">
        <v>2</v>
      </c>
      <c r="C337" s="72"/>
      <c r="D337" s="44" t="s">
        <v>75</v>
      </c>
      <c r="E337" s="44" t="s">
        <v>76</v>
      </c>
      <c r="F337" s="44">
        <v>710102</v>
      </c>
      <c r="G337" s="44" t="s">
        <v>277</v>
      </c>
      <c r="H337" s="12">
        <v>185000</v>
      </c>
      <c r="I337" s="12">
        <v>185000</v>
      </c>
      <c r="J337" s="13">
        <v>0</v>
      </c>
    </row>
    <row r="338" spans="1:10" ht="41.4" x14ac:dyDescent="0.3">
      <c r="A338" s="44" t="s">
        <v>74</v>
      </c>
      <c r="B338" s="72" t="s">
        <v>2</v>
      </c>
      <c r="C338" s="72"/>
      <c r="D338" s="44" t="s">
        <v>75</v>
      </c>
      <c r="E338" s="44" t="s">
        <v>76</v>
      </c>
      <c r="F338" s="44">
        <v>710103</v>
      </c>
      <c r="G338" s="44" t="s">
        <v>150</v>
      </c>
      <c r="H338" s="12">
        <v>430000</v>
      </c>
      <c r="I338" s="12">
        <v>130000</v>
      </c>
      <c r="J338" s="13">
        <v>109956</v>
      </c>
    </row>
    <row r="339" spans="1:10" ht="27.6" x14ac:dyDescent="0.3">
      <c r="A339" s="44" t="s">
        <v>74</v>
      </c>
      <c r="B339" s="72" t="s">
        <v>2</v>
      </c>
      <c r="C339" s="72"/>
      <c r="D339" s="44" t="s">
        <v>75</v>
      </c>
      <c r="E339" s="44" t="s">
        <v>76</v>
      </c>
      <c r="F339" s="44">
        <v>710130</v>
      </c>
      <c r="G339" s="44" t="s">
        <v>278</v>
      </c>
      <c r="H339" s="12">
        <v>5506400</v>
      </c>
      <c r="I339" s="12">
        <v>1877400</v>
      </c>
      <c r="J339" s="13">
        <v>77350</v>
      </c>
    </row>
    <row r="340" spans="1:10" ht="69" x14ac:dyDescent="0.3">
      <c r="A340" s="67" t="s">
        <v>74</v>
      </c>
      <c r="B340" s="72" t="s">
        <v>2</v>
      </c>
      <c r="C340" s="72"/>
      <c r="D340" s="67" t="s">
        <v>75</v>
      </c>
      <c r="E340" s="67" t="s">
        <v>76</v>
      </c>
      <c r="F340" s="67">
        <v>850102</v>
      </c>
      <c r="G340" s="67" t="s">
        <v>226</v>
      </c>
      <c r="H340" s="12">
        <v>0</v>
      </c>
      <c r="I340" s="12">
        <v>0</v>
      </c>
      <c r="J340" s="13">
        <v>-2546.38</v>
      </c>
    </row>
    <row r="341" spans="1:10" x14ac:dyDescent="0.3">
      <c r="A341" s="82" t="s">
        <v>296</v>
      </c>
      <c r="B341" s="82"/>
      <c r="C341" s="82"/>
      <c r="D341" s="82"/>
      <c r="E341" s="82"/>
      <c r="F341" s="82"/>
      <c r="G341" s="82"/>
      <c r="H341" s="12">
        <f>SUM(H336:H340)</f>
        <v>11132000</v>
      </c>
      <c r="I341" s="12">
        <f t="shared" ref="I341:J341" si="14">SUM(I336:I340)</f>
        <v>7203000</v>
      </c>
      <c r="J341" s="12">
        <f t="shared" si="14"/>
        <v>417769.89</v>
      </c>
    </row>
    <row r="342" spans="1:10" ht="27.6" x14ac:dyDescent="0.3">
      <c r="A342" s="44" t="s">
        <v>74</v>
      </c>
      <c r="B342" s="72" t="s">
        <v>2</v>
      </c>
      <c r="C342" s="72"/>
      <c r="D342" s="44" t="s">
        <v>127</v>
      </c>
      <c r="E342" s="44" t="s">
        <v>128</v>
      </c>
      <c r="F342" s="44">
        <v>510229</v>
      </c>
      <c r="G342" s="44" t="s">
        <v>280</v>
      </c>
      <c r="H342" s="12">
        <v>11000</v>
      </c>
      <c r="I342" s="12">
        <v>4700</v>
      </c>
      <c r="J342" s="13">
        <v>0</v>
      </c>
    </row>
    <row r="343" spans="1:10" ht="27.6" x14ac:dyDescent="0.3">
      <c r="A343" s="44" t="s">
        <v>74</v>
      </c>
      <c r="B343" s="72" t="s">
        <v>2</v>
      </c>
      <c r="C343" s="72"/>
      <c r="D343" s="44" t="s">
        <v>131</v>
      </c>
      <c r="E343" s="44" t="s">
        <v>132</v>
      </c>
      <c r="F343" s="44">
        <v>550113</v>
      </c>
      <c r="G343" s="44" t="s">
        <v>281</v>
      </c>
      <c r="H343" s="12">
        <v>2500000</v>
      </c>
      <c r="I343" s="12">
        <v>1245000</v>
      </c>
      <c r="J343" s="13">
        <v>122356.32</v>
      </c>
    </row>
    <row r="344" spans="1:10" ht="27.6" x14ac:dyDescent="0.3">
      <c r="A344" s="44" t="s">
        <v>74</v>
      </c>
      <c r="B344" s="72" t="s">
        <v>2</v>
      </c>
      <c r="C344" s="72"/>
      <c r="D344" s="44" t="s">
        <v>131</v>
      </c>
      <c r="E344" s="44" t="s">
        <v>132</v>
      </c>
      <c r="F344" s="44">
        <v>580101</v>
      </c>
      <c r="G344" s="44" t="s">
        <v>136</v>
      </c>
      <c r="H344" s="12">
        <v>3038000</v>
      </c>
      <c r="I344" s="12">
        <v>3038000</v>
      </c>
      <c r="J344" s="13">
        <v>1449611.46</v>
      </c>
    </row>
    <row r="345" spans="1:10" ht="27.6" x14ac:dyDescent="0.3">
      <c r="A345" s="44" t="s">
        <v>74</v>
      </c>
      <c r="B345" s="72" t="s">
        <v>2</v>
      </c>
      <c r="C345" s="72"/>
      <c r="D345" s="44" t="s">
        <v>131</v>
      </c>
      <c r="E345" s="44" t="s">
        <v>132</v>
      </c>
      <c r="F345" s="44">
        <v>580102</v>
      </c>
      <c r="G345" s="44" t="s">
        <v>138</v>
      </c>
      <c r="H345" s="12">
        <v>7776000</v>
      </c>
      <c r="I345" s="12">
        <v>7776000</v>
      </c>
      <c r="J345" s="13">
        <v>3402460.77</v>
      </c>
    </row>
    <row r="346" spans="1:10" ht="27.6" x14ac:dyDescent="0.3">
      <c r="A346" s="44" t="s">
        <v>74</v>
      </c>
      <c r="B346" s="72" t="s">
        <v>2</v>
      </c>
      <c r="C346" s="72"/>
      <c r="D346" s="44" t="s">
        <v>131</v>
      </c>
      <c r="E346" s="44" t="s">
        <v>132</v>
      </c>
      <c r="F346" s="44">
        <v>580103</v>
      </c>
      <c r="G346" s="44" t="s">
        <v>220</v>
      </c>
      <c r="H346" s="12">
        <v>8202000</v>
      </c>
      <c r="I346" s="12">
        <v>3662000</v>
      </c>
      <c r="J346" s="13">
        <v>3018215.21</v>
      </c>
    </row>
    <row r="347" spans="1:10" ht="27.6" x14ac:dyDescent="0.3">
      <c r="A347" s="44" t="s">
        <v>74</v>
      </c>
      <c r="B347" s="72" t="s">
        <v>2</v>
      </c>
      <c r="C347" s="72"/>
      <c r="D347" s="44" t="s">
        <v>131</v>
      </c>
      <c r="E347" s="44" t="s">
        <v>132</v>
      </c>
      <c r="F347" s="44" t="s">
        <v>135</v>
      </c>
      <c r="G347" s="44" t="s">
        <v>136</v>
      </c>
      <c r="H347" s="12">
        <v>495000</v>
      </c>
      <c r="I347" s="12">
        <v>495000</v>
      </c>
      <c r="J347" s="13">
        <v>210021.98</v>
      </c>
    </row>
    <row r="348" spans="1:10" ht="27.6" x14ac:dyDescent="0.3">
      <c r="A348" s="44" t="s">
        <v>74</v>
      </c>
      <c r="B348" s="72" t="s">
        <v>2</v>
      </c>
      <c r="C348" s="72"/>
      <c r="D348" s="44" t="s">
        <v>131</v>
      </c>
      <c r="E348" s="44" t="s">
        <v>132</v>
      </c>
      <c r="F348" s="44" t="s">
        <v>137</v>
      </c>
      <c r="G348" s="44" t="s">
        <v>138</v>
      </c>
      <c r="H348" s="12">
        <v>2646000</v>
      </c>
      <c r="I348" s="12">
        <v>2646000</v>
      </c>
      <c r="J348" s="13">
        <v>1190124.49</v>
      </c>
    </row>
    <row r="349" spans="1:10" ht="69" x14ac:dyDescent="0.3">
      <c r="A349" s="55" t="s">
        <v>74</v>
      </c>
      <c r="B349" s="72" t="s">
        <v>2</v>
      </c>
      <c r="C349" s="72"/>
      <c r="D349" s="55" t="s">
        <v>131</v>
      </c>
      <c r="E349" s="55" t="s">
        <v>132</v>
      </c>
      <c r="F349" s="55">
        <v>850102</v>
      </c>
      <c r="G349" s="55" t="s">
        <v>226</v>
      </c>
      <c r="H349" s="12">
        <v>-4582000</v>
      </c>
      <c r="I349" s="12">
        <v>-2157000</v>
      </c>
      <c r="J349" s="13">
        <v>-4582413.29</v>
      </c>
    </row>
    <row r="350" spans="1:10" x14ac:dyDescent="0.3">
      <c r="A350" s="82" t="s">
        <v>297</v>
      </c>
      <c r="B350" s="82"/>
      <c r="C350" s="82"/>
      <c r="D350" s="82"/>
      <c r="E350" s="82"/>
      <c r="F350" s="82"/>
      <c r="G350" s="82"/>
      <c r="H350" s="12">
        <f>SUM(H342:H349)</f>
        <v>20086000</v>
      </c>
      <c r="I350" s="12">
        <f>SUM(I342:I349)</f>
        <v>16709700</v>
      </c>
      <c r="J350" s="12">
        <f>SUM(J342:J349)</f>
        <v>4810376.9400000004</v>
      </c>
    </row>
    <row r="351" spans="1:10" ht="41.4" x14ac:dyDescent="0.3">
      <c r="A351" s="44" t="s">
        <v>74</v>
      </c>
      <c r="B351" s="72" t="s">
        <v>2</v>
      </c>
      <c r="C351" s="72"/>
      <c r="D351" s="44" t="s">
        <v>147</v>
      </c>
      <c r="E351" s="44" t="s">
        <v>148</v>
      </c>
      <c r="F351" s="44" t="s">
        <v>149</v>
      </c>
      <c r="G351" s="44" t="s">
        <v>150</v>
      </c>
      <c r="H351" s="12">
        <v>23000</v>
      </c>
      <c r="I351" s="12">
        <v>9000</v>
      </c>
      <c r="J351" s="13">
        <v>0</v>
      </c>
    </row>
    <row r="352" spans="1:10" ht="27.6" x14ac:dyDescent="0.3">
      <c r="A352" s="44" t="s">
        <v>74</v>
      </c>
      <c r="B352" s="72" t="s">
        <v>2</v>
      </c>
      <c r="C352" s="72"/>
      <c r="D352" s="44" t="s">
        <v>147</v>
      </c>
      <c r="E352" s="44" t="s">
        <v>148</v>
      </c>
      <c r="F352" s="44">
        <v>710130</v>
      </c>
      <c r="G352" s="44" t="s">
        <v>278</v>
      </c>
      <c r="H352" s="12">
        <v>3000</v>
      </c>
      <c r="I352" s="12">
        <v>3000</v>
      </c>
      <c r="J352" s="13">
        <v>0</v>
      </c>
    </row>
    <row r="353" spans="1:10" x14ac:dyDescent="0.3">
      <c r="A353" s="82" t="s">
        <v>299</v>
      </c>
      <c r="B353" s="82"/>
      <c r="C353" s="82"/>
      <c r="D353" s="82"/>
      <c r="E353" s="82"/>
      <c r="F353" s="82"/>
      <c r="G353" s="82"/>
      <c r="H353" s="12">
        <f>SUM(H351:H352)</f>
        <v>26000</v>
      </c>
      <c r="I353" s="12">
        <f t="shared" ref="I353:J353" si="15">SUM(I351:I352)</f>
        <v>12000</v>
      </c>
      <c r="J353" s="12">
        <f t="shared" si="15"/>
        <v>0</v>
      </c>
    </row>
    <row r="354" spans="1:10" ht="27.6" x14ac:dyDescent="0.3">
      <c r="A354" s="44" t="s">
        <v>74</v>
      </c>
      <c r="B354" s="72" t="s">
        <v>2</v>
      </c>
      <c r="C354" s="72"/>
      <c r="D354" s="44" t="s">
        <v>151</v>
      </c>
      <c r="E354" s="44" t="s">
        <v>152</v>
      </c>
      <c r="F354" s="44">
        <v>710102</v>
      </c>
      <c r="G354" s="44" t="s">
        <v>277</v>
      </c>
      <c r="H354" s="12">
        <v>92000</v>
      </c>
      <c r="I354" s="12">
        <v>60000</v>
      </c>
      <c r="J354" s="13">
        <v>0</v>
      </c>
    </row>
    <row r="355" spans="1:10" ht="41.4" x14ac:dyDescent="0.3">
      <c r="A355" s="44" t="s">
        <v>74</v>
      </c>
      <c r="B355" s="72" t="s">
        <v>2</v>
      </c>
      <c r="C355" s="72"/>
      <c r="D355" s="44" t="s">
        <v>151</v>
      </c>
      <c r="E355" s="44" t="s">
        <v>152</v>
      </c>
      <c r="F355" s="44" t="s">
        <v>149</v>
      </c>
      <c r="G355" s="44" t="s">
        <v>150</v>
      </c>
      <c r="H355" s="12">
        <v>217000</v>
      </c>
      <c r="I355" s="12">
        <v>86000</v>
      </c>
      <c r="J355" s="13">
        <v>43822.94</v>
      </c>
    </row>
    <row r="356" spans="1:10" x14ac:dyDescent="0.3">
      <c r="A356" s="82" t="s">
        <v>300</v>
      </c>
      <c r="B356" s="82"/>
      <c r="C356" s="82"/>
      <c r="D356" s="82"/>
      <c r="E356" s="82"/>
      <c r="F356" s="82"/>
      <c r="G356" s="82"/>
      <c r="H356" s="12">
        <f>SUM(H354:H355)</f>
        <v>309000</v>
      </c>
      <c r="I356" s="12">
        <f>SUM(I354:I355)</f>
        <v>146000</v>
      </c>
      <c r="J356" s="12">
        <f>SUM(J354:J355)</f>
        <v>43822.94</v>
      </c>
    </row>
    <row r="357" spans="1:10" ht="27.6" x14ac:dyDescent="0.3">
      <c r="A357" s="44" t="s">
        <v>74</v>
      </c>
      <c r="B357" s="72" t="s">
        <v>2</v>
      </c>
      <c r="C357" s="72"/>
      <c r="D357" s="44" t="s">
        <v>161</v>
      </c>
      <c r="E357" s="44" t="s">
        <v>162</v>
      </c>
      <c r="F357" s="44">
        <v>580201</v>
      </c>
      <c r="G357" s="44" t="s">
        <v>136</v>
      </c>
      <c r="H357" s="12">
        <v>291200</v>
      </c>
      <c r="I357" s="12">
        <v>146000</v>
      </c>
      <c r="J357" s="13">
        <v>35791.26</v>
      </c>
    </row>
    <row r="358" spans="1:10" ht="27.6" x14ac:dyDescent="0.3">
      <c r="A358" s="44" t="s">
        <v>74</v>
      </c>
      <c r="B358" s="72" t="s">
        <v>2</v>
      </c>
      <c r="C358" s="72"/>
      <c r="D358" s="44" t="s">
        <v>161</v>
      </c>
      <c r="E358" s="44" t="s">
        <v>162</v>
      </c>
      <c r="F358" s="44">
        <v>580202</v>
      </c>
      <c r="G358" s="44" t="s">
        <v>138</v>
      </c>
      <c r="H358" s="12">
        <v>1634000</v>
      </c>
      <c r="I358" s="12">
        <v>1400000</v>
      </c>
      <c r="J358" s="13">
        <v>196954.14</v>
      </c>
    </row>
    <row r="359" spans="1:10" ht="27.6" x14ac:dyDescent="0.3">
      <c r="A359" s="44" t="s">
        <v>74</v>
      </c>
      <c r="B359" s="72" t="s">
        <v>2</v>
      </c>
      <c r="C359" s="72"/>
      <c r="D359" s="44" t="s">
        <v>161</v>
      </c>
      <c r="E359" s="44" t="s">
        <v>162</v>
      </c>
      <c r="F359" s="44">
        <v>710101</v>
      </c>
      <c r="G359" s="44" t="s">
        <v>222</v>
      </c>
      <c r="H359" s="12">
        <v>0</v>
      </c>
      <c r="I359" s="12">
        <v>0</v>
      </c>
      <c r="J359" s="13">
        <v>0</v>
      </c>
    </row>
    <row r="360" spans="1:10" ht="41.4" x14ac:dyDescent="0.3">
      <c r="A360" s="44" t="s">
        <v>74</v>
      </c>
      <c r="B360" s="72" t="s">
        <v>2</v>
      </c>
      <c r="C360" s="72"/>
      <c r="D360" s="44" t="s">
        <v>161</v>
      </c>
      <c r="E360" s="44" t="s">
        <v>162</v>
      </c>
      <c r="F360" s="44">
        <v>710103</v>
      </c>
      <c r="G360" s="44" t="s">
        <v>150</v>
      </c>
      <c r="H360" s="12">
        <v>32000</v>
      </c>
      <c r="I360" s="12">
        <v>14000</v>
      </c>
      <c r="J360" s="13">
        <v>0</v>
      </c>
    </row>
    <row r="361" spans="1:10" ht="27.6" x14ac:dyDescent="0.3">
      <c r="A361" s="44" t="s">
        <v>74</v>
      </c>
      <c r="B361" s="72" t="s">
        <v>2</v>
      </c>
      <c r="C361" s="72"/>
      <c r="D361" s="44" t="s">
        <v>161</v>
      </c>
      <c r="E361" s="44" t="s">
        <v>162</v>
      </c>
      <c r="F361" s="44">
        <v>710130</v>
      </c>
      <c r="G361" s="44" t="s">
        <v>278</v>
      </c>
      <c r="H361" s="12">
        <v>100000</v>
      </c>
      <c r="I361" s="12">
        <v>47000</v>
      </c>
      <c r="J361" s="13">
        <v>0</v>
      </c>
    </row>
    <row r="362" spans="1:10" ht="27.6" x14ac:dyDescent="0.3">
      <c r="A362" s="44" t="s">
        <v>74</v>
      </c>
      <c r="B362" s="72" t="s">
        <v>2</v>
      </c>
      <c r="C362" s="72"/>
      <c r="D362" s="44" t="s">
        <v>161</v>
      </c>
      <c r="E362" s="44" t="s">
        <v>162</v>
      </c>
      <c r="F362" s="44">
        <v>710300</v>
      </c>
      <c r="G362" s="44" t="s">
        <v>254</v>
      </c>
      <c r="H362" s="12">
        <v>1290000</v>
      </c>
      <c r="I362" s="12">
        <v>602000</v>
      </c>
      <c r="J362" s="13">
        <v>531529.11</v>
      </c>
    </row>
    <row r="363" spans="1:10" x14ac:dyDescent="0.3">
      <c r="A363" s="82" t="s">
        <v>301</v>
      </c>
      <c r="B363" s="82"/>
      <c r="C363" s="82"/>
      <c r="D363" s="82"/>
      <c r="E363" s="82"/>
      <c r="F363" s="82"/>
      <c r="G363" s="82"/>
      <c r="H363" s="12">
        <f>SUM(H357:H362)</f>
        <v>3347200</v>
      </c>
      <c r="I363" s="12">
        <f t="shared" ref="I363:J363" si="16">SUM(I357:I362)</f>
        <v>2209000</v>
      </c>
      <c r="J363" s="12">
        <f t="shared" si="16"/>
        <v>764274.51</v>
      </c>
    </row>
    <row r="364" spans="1:10" ht="55.2" x14ac:dyDescent="0.3">
      <c r="A364" s="44" t="s">
        <v>74</v>
      </c>
      <c r="B364" s="72" t="s">
        <v>2</v>
      </c>
      <c r="C364" s="72"/>
      <c r="D364" s="44" t="s">
        <v>169</v>
      </c>
      <c r="E364" s="44" t="s">
        <v>170</v>
      </c>
      <c r="F364" s="44" t="s">
        <v>171</v>
      </c>
      <c r="G364" s="44" t="s">
        <v>172</v>
      </c>
      <c r="H364" s="12">
        <v>19800000</v>
      </c>
      <c r="I364" s="12">
        <v>9323000</v>
      </c>
      <c r="J364" s="13">
        <v>6378617.3700000001</v>
      </c>
    </row>
    <row r="365" spans="1:10" x14ac:dyDescent="0.3">
      <c r="A365" s="82" t="s">
        <v>302</v>
      </c>
      <c r="B365" s="82"/>
      <c r="C365" s="82"/>
      <c r="D365" s="82"/>
      <c r="E365" s="82"/>
      <c r="F365" s="82"/>
      <c r="G365" s="82"/>
      <c r="H365" s="12">
        <f>SUM(H364)</f>
        <v>19800000</v>
      </c>
      <c r="I365" s="12">
        <f t="shared" ref="I365:J365" si="17">SUM(I364)</f>
        <v>9323000</v>
      </c>
      <c r="J365" s="12">
        <f t="shared" si="17"/>
        <v>6378617.3700000001</v>
      </c>
    </row>
    <row r="366" spans="1:10" ht="27.6" x14ac:dyDescent="0.3">
      <c r="A366" s="44" t="s">
        <v>74</v>
      </c>
      <c r="B366" s="72" t="s">
        <v>2</v>
      </c>
      <c r="C366" s="72"/>
      <c r="D366" s="44" t="s">
        <v>173</v>
      </c>
      <c r="E366" s="44" t="s">
        <v>174</v>
      </c>
      <c r="F366" s="44">
        <v>710102</v>
      </c>
      <c r="G366" s="44" t="s">
        <v>277</v>
      </c>
      <c r="H366" s="12">
        <v>0</v>
      </c>
      <c r="I366" s="12">
        <v>0</v>
      </c>
      <c r="J366" s="13">
        <v>0</v>
      </c>
    </row>
    <row r="367" spans="1:10" ht="41.4" x14ac:dyDescent="0.3">
      <c r="A367" s="44" t="s">
        <v>74</v>
      </c>
      <c r="B367" s="72" t="s">
        <v>2</v>
      </c>
      <c r="C367" s="72"/>
      <c r="D367" s="44" t="s">
        <v>173</v>
      </c>
      <c r="E367" s="44" t="s">
        <v>174</v>
      </c>
      <c r="F367" s="44">
        <v>710103</v>
      </c>
      <c r="G367" s="44" t="s">
        <v>150</v>
      </c>
      <c r="H367" s="12">
        <v>31000</v>
      </c>
      <c r="I367" s="12">
        <v>13000</v>
      </c>
      <c r="J367" s="13">
        <v>0</v>
      </c>
    </row>
    <row r="368" spans="1:10" ht="27.6" x14ac:dyDescent="0.3">
      <c r="A368" s="55" t="s">
        <v>74</v>
      </c>
      <c r="B368" s="72" t="s">
        <v>2</v>
      </c>
      <c r="C368" s="72"/>
      <c r="D368" s="55" t="s">
        <v>173</v>
      </c>
      <c r="E368" s="55" t="s">
        <v>174</v>
      </c>
      <c r="F368" s="55">
        <v>710130</v>
      </c>
      <c r="G368" s="55" t="s">
        <v>278</v>
      </c>
      <c r="H368" s="12">
        <v>3000</v>
      </c>
      <c r="I368" s="12">
        <v>3000</v>
      </c>
      <c r="J368" s="13">
        <v>3000</v>
      </c>
    </row>
    <row r="369" spans="1:10" ht="27.6" x14ac:dyDescent="0.3">
      <c r="A369" s="44" t="s">
        <v>74</v>
      </c>
      <c r="B369" s="72" t="s">
        <v>2</v>
      </c>
      <c r="C369" s="72"/>
      <c r="D369" s="44" t="s">
        <v>183</v>
      </c>
      <c r="E369" s="44" t="s">
        <v>184</v>
      </c>
      <c r="F369" s="44">
        <v>510229</v>
      </c>
      <c r="G369" s="44" t="s">
        <v>280</v>
      </c>
      <c r="H369" s="12">
        <v>182000</v>
      </c>
      <c r="I369" s="12">
        <v>87000</v>
      </c>
      <c r="J369" s="13">
        <v>49000</v>
      </c>
    </row>
    <row r="370" spans="1:10" ht="27.6" x14ac:dyDescent="0.3">
      <c r="A370" s="44" t="s">
        <v>74</v>
      </c>
      <c r="B370" s="72" t="s">
        <v>2</v>
      </c>
      <c r="C370" s="72"/>
      <c r="D370" s="44" t="s">
        <v>185</v>
      </c>
      <c r="E370" s="44" t="s">
        <v>186</v>
      </c>
      <c r="F370" s="44">
        <v>510229</v>
      </c>
      <c r="G370" s="44" t="s">
        <v>280</v>
      </c>
      <c r="H370" s="12">
        <v>150000</v>
      </c>
      <c r="I370" s="12">
        <v>70000</v>
      </c>
      <c r="J370" s="13">
        <v>0</v>
      </c>
    </row>
    <row r="371" spans="1:10" ht="41.4" x14ac:dyDescent="0.3">
      <c r="A371" s="44" t="s">
        <v>74</v>
      </c>
      <c r="B371" s="72" t="s">
        <v>2</v>
      </c>
      <c r="C371" s="72"/>
      <c r="D371" s="44">
        <v>670308</v>
      </c>
      <c r="E371" s="44" t="s">
        <v>190</v>
      </c>
      <c r="F371" s="44">
        <v>510229</v>
      </c>
      <c r="G371" s="44" t="s">
        <v>280</v>
      </c>
      <c r="H371" s="12">
        <v>0</v>
      </c>
      <c r="I371" s="12">
        <v>0</v>
      </c>
      <c r="J371" s="13">
        <v>0</v>
      </c>
    </row>
    <row r="372" spans="1:10" ht="27.6" x14ac:dyDescent="0.3">
      <c r="A372" s="44" t="s">
        <v>74</v>
      </c>
      <c r="B372" s="72" t="s">
        <v>2</v>
      </c>
      <c r="C372" s="72"/>
      <c r="D372" s="44">
        <v>675000</v>
      </c>
      <c r="E372" s="44" t="s">
        <v>286</v>
      </c>
      <c r="F372" s="44">
        <v>710101</v>
      </c>
      <c r="G372" s="44" t="s">
        <v>222</v>
      </c>
      <c r="H372" s="12">
        <v>500000</v>
      </c>
      <c r="I372" s="12">
        <v>235000</v>
      </c>
      <c r="J372" s="13">
        <v>21202.23</v>
      </c>
    </row>
    <row r="373" spans="1:10" x14ac:dyDescent="0.3">
      <c r="A373" s="82" t="s">
        <v>303</v>
      </c>
      <c r="B373" s="82"/>
      <c r="C373" s="82"/>
      <c r="D373" s="82"/>
      <c r="E373" s="82"/>
      <c r="F373" s="82"/>
      <c r="G373" s="82"/>
      <c r="H373" s="12">
        <f>SUM(H366:H372)</f>
        <v>866000</v>
      </c>
      <c r="I373" s="12">
        <f t="shared" ref="I373:J373" si="18">SUM(I366:I372)</f>
        <v>408000</v>
      </c>
      <c r="J373" s="12">
        <f t="shared" si="18"/>
        <v>73202.23</v>
      </c>
    </row>
    <row r="374" spans="1:10" ht="27.6" x14ac:dyDescent="0.3">
      <c r="A374" s="55" t="s">
        <v>74</v>
      </c>
      <c r="B374" s="72" t="s">
        <v>2</v>
      </c>
      <c r="C374" s="72"/>
      <c r="D374" s="55" t="s">
        <v>197</v>
      </c>
      <c r="E374" s="55" t="s">
        <v>198</v>
      </c>
      <c r="F374" s="55">
        <v>580101</v>
      </c>
      <c r="G374" s="55" t="s">
        <v>136</v>
      </c>
      <c r="H374" s="12">
        <v>5338000</v>
      </c>
      <c r="I374" s="12">
        <v>2683000</v>
      </c>
      <c r="J374" s="12">
        <v>2259093.71</v>
      </c>
    </row>
    <row r="375" spans="1:10" ht="27.6" x14ac:dyDescent="0.3">
      <c r="A375" s="55" t="s">
        <v>74</v>
      </c>
      <c r="B375" s="72" t="s">
        <v>2</v>
      </c>
      <c r="C375" s="72"/>
      <c r="D375" s="55" t="s">
        <v>197</v>
      </c>
      <c r="E375" s="55" t="s">
        <v>198</v>
      </c>
      <c r="F375" s="55">
        <v>580102</v>
      </c>
      <c r="G375" s="55" t="s">
        <v>138</v>
      </c>
      <c r="H375" s="12">
        <v>7675000</v>
      </c>
      <c r="I375" s="12">
        <v>7675000</v>
      </c>
      <c r="J375" s="12">
        <v>2897159.29</v>
      </c>
    </row>
    <row r="376" spans="1:10" ht="27.6" x14ac:dyDescent="0.3">
      <c r="A376" s="55" t="s">
        <v>74</v>
      </c>
      <c r="B376" s="72" t="s">
        <v>2</v>
      </c>
      <c r="C376" s="72"/>
      <c r="D376" s="55" t="s">
        <v>197</v>
      </c>
      <c r="E376" s="55" t="s">
        <v>198</v>
      </c>
      <c r="F376" s="55">
        <v>580201</v>
      </c>
      <c r="G376" s="55" t="s">
        <v>136</v>
      </c>
      <c r="H376" s="12">
        <v>1277000</v>
      </c>
      <c r="I376" s="12">
        <v>106000</v>
      </c>
      <c r="J376" s="12">
        <v>105931.99</v>
      </c>
    </row>
    <row r="377" spans="1:10" ht="27.6" x14ac:dyDescent="0.3">
      <c r="A377" s="55" t="s">
        <v>74</v>
      </c>
      <c r="B377" s="72" t="s">
        <v>2</v>
      </c>
      <c r="C377" s="72"/>
      <c r="D377" s="55" t="s">
        <v>197</v>
      </c>
      <c r="E377" s="55" t="s">
        <v>198</v>
      </c>
      <c r="F377" s="55">
        <v>580202</v>
      </c>
      <c r="G377" s="55" t="s">
        <v>138</v>
      </c>
      <c r="H377" s="12">
        <v>8086000</v>
      </c>
      <c r="I377" s="12">
        <v>7000000</v>
      </c>
      <c r="J377" s="12">
        <v>795446.6</v>
      </c>
    </row>
    <row r="378" spans="1:10" ht="27.6" x14ac:dyDescent="0.3">
      <c r="A378" s="44" t="s">
        <v>74</v>
      </c>
      <c r="B378" s="72" t="s">
        <v>2</v>
      </c>
      <c r="C378" s="72"/>
      <c r="D378" s="44" t="s">
        <v>197</v>
      </c>
      <c r="E378" s="44" t="s">
        <v>198</v>
      </c>
      <c r="F378" s="44">
        <v>710101</v>
      </c>
      <c r="G378" s="44" t="s">
        <v>222</v>
      </c>
      <c r="H378" s="12">
        <v>100000</v>
      </c>
      <c r="I378" s="12">
        <v>0</v>
      </c>
      <c r="J378" s="13">
        <v>0</v>
      </c>
    </row>
    <row r="379" spans="1:10" ht="27.6" x14ac:dyDescent="0.3">
      <c r="A379" s="44" t="s">
        <v>74</v>
      </c>
      <c r="B379" s="72" t="s">
        <v>2</v>
      </c>
      <c r="C379" s="72"/>
      <c r="D379" s="44" t="s">
        <v>197</v>
      </c>
      <c r="E379" s="44" t="s">
        <v>198</v>
      </c>
      <c r="F379" s="44">
        <v>710102</v>
      </c>
      <c r="G379" s="44" t="s">
        <v>277</v>
      </c>
      <c r="H379" s="12">
        <v>0</v>
      </c>
      <c r="I379" s="12">
        <v>0</v>
      </c>
      <c r="J379" s="13">
        <v>0</v>
      </c>
    </row>
    <row r="380" spans="1:10" ht="41.4" x14ac:dyDescent="0.3">
      <c r="A380" s="44" t="s">
        <v>74</v>
      </c>
      <c r="B380" s="72" t="s">
        <v>2</v>
      </c>
      <c r="C380" s="72"/>
      <c r="D380" s="44" t="s">
        <v>197</v>
      </c>
      <c r="E380" s="44" t="s">
        <v>198</v>
      </c>
      <c r="F380" s="44">
        <v>710103</v>
      </c>
      <c r="G380" s="44" t="s">
        <v>150</v>
      </c>
      <c r="H380" s="12">
        <v>21000</v>
      </c>
      <c r="I380" s="12">
        <v>0</v>
      </c>
      <c r="J380" s="13">
        <v>0</v>
      </c>
    </row>
    <row r="381" spans="1:10" ht="27.6" x14ac:dyDescent="0.3">
      <c r="A381" s="44" t="s">
        <v>74</v>
      </c>
      <c r="B381" s="72" t="s">
        <v>2</v>
      </c>
      <c r="C381" s="72"/>
      <c r="D381" s="44" t="s">
        <v>197</v>
      </c>
      <c r="E381" s="44" t="s">
        <v>198</v>
      </c>
      <c r="F381" s="44">
        <v>710130</v>
      </c>
      <c r="G381" s="44" t="s">
        <v>278</v>
      </c>
      <c r="H381" s="12">
        <v>0</v>
      </c>
      <c r="I381" s="12">
        <v>0</v>
      </c>
      <c r="J381" s="13">
        <v>0</v>
      </c>
    </row>
    <row r="382" spans="1:10" ht="27.6" x14ac:dyDescent="0.3">
      <c r="A382" s="44" t="s">
        <v>74</v>
      </c>
      <c r="B382" s="72" t="s">
        <v>2</v>
      </c>
      <c r="C382" s="72"/>
      <c r="D382" s="44" t="s">
        <v>197</v>
      </c>
      <c r="E382" s="44" t="s">
        <v>198</v>
      </c>
      <c r="F382" s="44">
        <v>710300</v>
      </c>
      <c r="G382" s="44" t="s">
        <v>254</v>
      </c>
      <c r="H382" s="12">
        <v>205000</v>
      </c>
      <c r="I382" s="12">
        <v>94000</v>
      </c>
      <c r="J382" s="13">
        <v>93455.06</v>
      </c>
    </row>
    <row r="383" spans="1:10" ht="27.6" x14ac:dyDescent="0.3">
      <c r="A383" s="55" t="s">
        <v>74</v>
      </c>
      <c r="B383" s="72" t="s">
        <v>2</v>
      </c>
      <c r="C383" s="72"/>
      <c r="D383" s="55" t="s">
        <v>207</v>
      </c>
      <c r="E383" s="55" t="s">
        <v>208</v>
      </c>
      <c r="F383" s="55">
        <v>580201</v>
      </c>
      <c r="G383" s="55" t="s">
        <v>363</v>
      </c>
      <c r="H383" s="12">
        <v>1163000</v>
      </c>
      <c r="I383" s="12">
        <v>300000</v>
      </c>
      <c r="J383" s="13">
        <v>87720.15</v>
      </c>
    </row>
    <row r="384" spans="1:10" ht="27.6" x14ac:dyDescent="0.3">
      <c r="A384" s="55" t="s">
        <v>74</v>
      </c>
      <c r="B384" s="72" t="s">
        <v>2</v>
      </c>
      <c r="C384" s="72"/>
      <c r="D384" s="55" t="s">
        <v>207</v>
      </c>
      <c r="E384" s="55" t="s">
        <v>208</v>
      </c>
      <c r="F384" s="55">
        <v>580202</v>
      </c>
      <c r="G384" s="55" t="s">
        <v>138</v>
      </c>
      <c r="H384" s="12">
        <v>6502000</v>
      </c>
      <c r="I384" s="12">
        <v>3000000</v>
      </c>
      <c r="J384" s="13">
        <v>31689.78</v>
      </c>
    </row>
    <row r="385" spans="1:10" ht="27.6" x14ac:dyDescent="0.3">
      <c r="A385" s="44" t="s">
        <v>74</v>
      </c>
      <c r="B385" s="72" t="s">
        <v>2</v>
      </c>
      <c r="C385" s="72"/>
      <c r="D385" s="44" t="s">
        <v>207</v>
      </c>
      <c r="E385" s="44" t="s">
        <v>208</v>
      </c>
      <c r="F385" s="44">
        <v>710102</v>
      </c>
      <c r="G385" s="44" t="s">
        <v>277</v>
      </c>
      <c r="H385" s="12">
        <v>0</v>
      </c>
      <c r="I385" s="12">
        <v>0</v>
      </c>
      <c r="J385" s="13"/>
    </row>
    <row r="386" spans="1:10" ht="41.4" x14ac:dyDescent="0.3">
      <c r="A386" s="44" t="s">
        <v>74</v>
      </c>
      <c r="B386" s="72" t="s">
        <v>2</v>
      </c>
      <c r="C386" s="72"/>
      <c r="D386" s="44" t="s">
        <v>207</v>
      </c>
      <c r="E386" s="44" t="s">
        <v>208</v>
      </c>
      <c r="F386" s="44">
        <v>710103</v>
      </c>
      <c r="G386" s="44" t="s">
        <v>150</v>
      </c>
      <c r="H386" s="12">
        <v>3000</v>
      </c>
      <c r="I386" s="12">
        <v>0</v>
      </c>
      <c r="J386" s="13">
        <v>0</v>
      </c>
    </row>
    <row r="387" spans="1:10" ht="27.6" x14ac:dyDescent="0.3">
      <c r="A387" s="44" t="s">
        <v>74</v>
      </c>
      <c r="B387" s="72" t="s">
        <v>2</v>
      </c>
      <c r="C387" s="72"/>
      <c r="D387" s="44" t="s">
        <v>207</v>
      </c>
      <c r="E387" s="44" t="s">
        <v>208</v>
      </c>
      <c r="F387" s="44">
        <v>710300</v>
      </c>
      <c r="G387" s="44" t="s">
        <v>254</v>
      </c>
      <c r="H387" s="12">
        <v>6000</v>
      </c>
      <c r="I387" s="12">
        <v>0</v>
      </c>
      <c r="J387" s="13">
        <v>0</v>
      </c>
    </row>
    <row r="388" spans="1:10" ht="41.4" x14ac:dyDescent="0.3">
      <c r="A388" s="44" t="s">
        <v>74</v>
      </c>
      <c r="B388" s="72" t="s">
        <v>2</v>
      </c>
      <c r="C388" s="72"/>
      <c r="D388" s="44" t="s">
        <v>211</v>
      </c>
      <c r="E388" s="44" t="s">
        <v>212</v>
      </c>
      <c r="F388" s="44">
        <v>580101</v>
      </c>
      <c r="G388" s="44" t="s">
        <v>136</v>
      </c>
      <c r="H388" s="12">
        <v>0</v>
      </c>
      <c r="I388" s="12">
        <v>0</v>
      </c>
      <c r="J388" s="13">
        <v>0</v>
      </c>
    </row>
    <row r="389" spans="1:10" ht="41.4" x14ac:dyDescent="0.3">
      <c r="A389" s="44" t="s">
        <v>74</v>
      </c>
      <c r="B389" s="72" t="s">
        <v>2</v>
      </c>
      <c r="C389" s="72"/>
      <c r="D389" s="44" t="s">
        <v>211</v>
      </c>
      <c r="E389" s="44" t="s">
        <v>212</v>
      </c>
      <c r="F389" s="44">
        <v>580102</v>
      </c>
      <c r="G389" s="44" t="s">
        <v>138</v>
      </c>
      <c r="H389" s="12">
        <v>0</v>
      </c>
      <c r="I389" s="12">
        <v>0</v>
      </c>
      <c r="J389" s="13">
        <v>0</v>
      </c>
    </row>
    <row r="390" spans="1:10" ht="41.4" x14ac:dyDescent="0.3">
      <c r="A390" s="44" t="s">
        <v>74</v>
      </c>
      <c r="B390" s="72" t="s">
        <v>2</v>
      </c>
      <c r="C390" s="72"/>
      <c r="D390" s="44" t="s">
        <v>211</v>
      </c>
      <c r="E390" s="44" t="s">
        <v>212</v>
      </c>
      <c r="F390" s="44">
        <v>580201</v>
      </c>
      <c r="G390" s="44" t="s">
        <v>136</v>
      </c>
      <c r="H390" s="12">
        <v>0</v>
      </c>
      <c r="I390" s="12">
        <v>0</v>
      </c>
      <c r="J390" s="13">
        <v>0</v>
      </c>
    </row>
    <row r="391" spans="1:10" ht="41.4" x14ac:dyDescent="0.3">
      <c r="A391" s="44" t="s">
        <v>74</v>
      </c>
      <c r="B391" s="72" t="s">
        <v>2</v>
      </c>
      <c r="C391" s="72"/>
      <c r="D391" s="44" t="s">
        <v>211</v>
      </c>
      <c r="E391" s="44" t="s">
        <v>212</v>
      </c>
      <c r="F391" s="44">
        <v>580202</v>
      </c>
      <c r="G391" s="44" t="s">
        <v>138</v>
      </c>
      <c r="H391" s="12">
        <v>0</v>
      </c>
      <c r="I391" s="12">
        <v>0</v>
      </c>
      <c r="J391" s="13">
        <v>0</v>
      </c>
    </row>
    <row r="392" spans="1:10" ht="41.4" x14ac:dyDescent="0.3">
      <c r="A392" s="44" t="s">
        <v>74</v>
      </c>
      <c r="B392" s="72" t="s">
        <v>2</v>
      </c>
      <c r="C392" s="72"/>
      <c r="D392" s="44" t="s">
        <v>211</v>
      </c>
      <c r="E392" s="44" t="s">
        <v>212</v>
      </c>
      <c r="F392" s="44">
        <v>710101</v>
      </c>
      <c r="G392" s="44" t="s">
        <v>222</v>
      </c>
      <c r="H392" s="12">
        <v>0</v>
      </c>
      <c r="I392" s="12">
        <v>0</v>
      </c>
      <c r="J392" s="13">
        <v>0</v>
      </c>
    </row>
    <row r="393" spans="1:10" ht="41.4" x14ac:dyDescent="0.3">
      <c r="A393" s="44" t="s">
        <v>74</v>
      </c>
      <c r="B393" s="72" t="s">
        <v>2</v>
      </c>
      <c r="C393" s="72"/>
      <c r="D393" s="44" t="s">
        <v>211</v>
      </c>
      <c r="E393" s="44" t="s">
        <v>212</v>
      </c>
      <c r="F393" s="44">
        <v>710102</v>
      </c>
      <c r="G393" s="44" t="s">
        <v>277</v>
      </c>
      <c r="H393" s="12">
        <v>0</v>
      </c>
      <c r="I393" s="12">
        <v>0</v>
      </c>
      <c r="J393" s="13">
        <v>0</v>
      </c>
    </row>
    <row r="394" spans="1:10" ht="41.4" x14ac:dyDescent="0.3">
      <c r="A394" s="44" t="s">
        <v>74</v>
      </c>
      <c r="B394" s="72" t="s">
        <v>2</v>
      </c>
      <c r="C394" s="72"/>
      <c r="D394" s="44" t="s">
        <v>211</v>
      </c>
      <c r="E394" s="44" t="s">
        <v>212</v>
      </c>
      <c r="F394" s="44">
        <v>710103</v>
      </c>
      <c r="G394" s="44" t="s">
        <v>150</v>
      </c>
      <c r="H394" s="12">
        <v>0</v>
      </c>
      <c r="I394" s="12">
        <v>0</v>
      </c>
      <c r="J394" s="13">
        <v>0</v>
      </c>
    </row>
    <row r="395" spans="1:10" ht="41.4" x14ac:dyDescent="0.3">
      <c r="A395" s="44" t="s">
        <v>74</v>
      </c>
      <c r="B395" s="72" t="s">
        <v>2</v>
      </c>
      <c r="C395" s="72"/>
      <c r="D395" s="44" t="s">
        <v>211</v>
      </c>
      <c r="E395" s="44" t="s">
        <v>212</v>
      </c>
      <c r="F395" s="44">
        <v>710130</v>
      </c>
      <c r="G395" s="44" t="s">
        <v>278</v>
      </c>
      <c r="H395" s="12">
        <v>0</v>
      </c>
      <c r="I395" s="12">
        <v>0</v>
      </c>
      <c r="J395" s="13">
        <v>0</v>
      </c>
    </row>
    <row r="396" spans="1:10" ht="41.4" x14ac:dyDescent="0.3">
      <c r="A396" s="44" t="s">
        <v>74</v>
      </c>
      <c r="B396" s="72" t="s">
        <v>2</v>
      </c>
      <c r="C396" s="72"/>
      <c r="D396" s="44" t="s">
        <v>211</v>
      </c>
      <c r="E396" s="44" t="s">
        <v>212</v>
      </c>
      <c r="F396" s="44">
        <v>710300</v>
      </c>
      <c r="G396" s="44" t="s">
        <v>254</v>
      </c>
      <c r="H396" s="12">
        <v>5000</v>
      </c>
      <c r="I396" s="12">
        <v>0</v>
      </c>
      <c r="J396" s="13">
        <v>0</v>
      </c>
    </row>
    <row r="397" spans="1:10" ht="69" x14ac:dyDescent="0.3">
      <c r="A397" s="67" t="s">
        <v>74</v>
      </c>
      <c r="B397" s="72" t="s">
        <v>2</v>
      </c>
      <c r="C397" s="72"/>
      <c r="D397" s="67" t="s">
        <v>211</v>
      </c>
      <c r="E397" s="67" t="s">
        <v>212</v>
      </c>
      <c r="F397" s="67">
        <v>850102</v>
      </c>
      <c r="G397" s="67" t="s">
        <v>226</v>
      </c>
      <c r="H397" s="12">
        <v>0</v>
      </c>
      <c r="I397" s="12">
        <v>0</v>
      </c>
      <c r="J397" s="13">
        <v>-214200</v>
      </c>
    </row>
    <row r="398" spans="1:10" x14ac:dyDescent="0.3">
      <c r="A398" s="82" t="s">
        <v>304</v>
      </c>
      <c r="B398" s="82"/>
      <c r="C398" s="82"/>
      <c r="D398" s="82"/>
      <c r="E398" s="82"/>
      <c r="F398" s="82"/>
      <c r="G398" s="82"/>
      <c r="H398" s="12">
        <f>SUM(H374:H397)</f>
        <v>30381000</v>
      </c>
      <c r="I398" s="12">
        <f t="shared" ref="I398:J398" si="19">SUM(I374:I397)</f>
        <v>20858000</v>
      </c>
      <c r="J398" s="12">
        <f t="shared" si="19"/>
        <v>6056296.5800000001</v>
      </c>
    </row>
    <row r="399" spans="1:10" ht="41.4" x14ac:dyDescent="0.3">
      <c r="A399" s="44" t="s">
        <v>74</v>
      </c>
      <c r="B399" s="72" t="s">
        <v>2</v>
      </c>
      <c r="C399" s="72"/>
      <c r="D399" s="44">
        <v>705000</v>
      </c>
      <c r="E399" s="44" t="s">
        <v>288</v>
      </c>
      <c r="F399" s="44">
        <v>710130</v>
      </c>
      <c r="G399" s="44" t="s">
        <v>278</v>
      </c>
      <c r="H399" s="12">
        <v>250000</v>
      </c>
      <c r="I399" s="12">
        <v>250000</v>
      </c>
      <c r="J399" s="13">
        <v>239190</v>
      </c>
    </row>
    <row r="400" spans="1:10" x14ac:dyDescent="0.3">
      <c r="A400" s="82" t="s">
        <v>305</v>
      </c>
      <c r="B400" s="82"/>
      <c r="C400" s="82"/>
      <c r="D400" s="82"/>
      <c r="E400" s="82"/>
      <c r="F400" s="82"/>
      <c r="G400" s="82"/>
      <c r="H400" s="12">
        <f>SUM(H399)</f>
        <v>250000</v>
      </c>
      <c r="I400" s="12">
        <f t="shared" ref="I400:J400" si="20">SUM(I399)</f>
        <v>250000</v>
      </c>
      <c r="J400" s="12">
        <f t="shared" si="20"/>
        <v>239190</v>
      </c>
    </row>
    <row r="401" spans="1:10" ht="27.6" x14ac:dyDescent="0.3">
      <c r="A401" s="44" t="s">
        <v>74</v>
      </c>
      <c r="B401" s="72" t="s">
        <v>2</v>
      </c>
      <c r="C401" s="72"/>
      <c r="D401" s="44">
        <v>740300</v>
      </c>
      <c r="E401" s="44" t="s">
        <v>289</v>
      </c>
      <c r="F401" s="44">
        <v>710130</v>
      </c>
      <c r="G401" s="44" t="s">
        <v>278</v>
      </c>
      <c r="H401" s="12">
        <v>15000</v>
      </c>
      <c r="I401" s="12">
        <v>6000</v>
      </c>
      <c r="J401" s="13">
        <v>0</v>
      </c>
    </row>
    <row r="402" spans="1:10" ht="27.6" x14ac:dyDescent="0.3">
      <c r="A402" s="54" t="s">
        <v>74</v>
      </c>
      <c r="B402" s="72" t="s">
        <v>2</v>
      </c>
      <c r="C402" s="72"/>
      <c r="D402" s="54">
        <v>740502</v>
      </c>
      <c r="E402" s="54" t="s">
        <v>290</v>
      </c>
      <c r="F402" s="54">
        <v>580301</v>
      </c>
      <c r="G402" s="54" t="s">
        <v>363</v>
      </c>
      <c r="H402" s="12">
        <v>557500</v>
      </c>
      <c r="I402" s="12">
        <v>84500</v>
      </c>
      <c r="J402" s="13">
        <v>59500</v>
      </c>
    </row>
    <row r="403" spans="1:10" ht="27.6" x14ac:dyDescent="0.3">
      <c r="A403" s="55" t="s">
        <v>74</v>
      </c>
      <c r="B403" s="72" t="s">
        <v>2</v>
      </c>
      <c r="C403" s="72"/>
      <c r="D403" s="55">
        <v>740502</v>
      </c>
      <c r="E403" s="55" t="s">
        <v>290</v>
      </c>
      <c r="F403" s="55">
        <v>580302</v>
      </c>
      <c r="G403" s="55" t="s">
        <v>138</v>
      </c>
      <c r="H403" s="12">
        <v>3260000</v>
      </c>
      <c r="I403" s="12">
        <v>150000</v>
      </c>
      <c r="J403" s="13">
        <v>0</v>
      </c>
    </row>
    <row r="404" spans="1:10" x14ac:dyDescent="0.3">
      <c r="A404" s="82" t="s">
        <v>306</v>
      </c>
      <c r="B404" s="82"/>
      <c r="C404" s="82"/>
      <c r="D404" s="82"/>
      <c r="E404" s="82"/>
      <c r="F404" s="82"/>
      <c r="G404" s="82"/>
      <c r="H404" s="12">
        <f>SUM(H401:H403)</f>
        <v>3832500</v>
      </c>
      <c r="I404" s="12">
        <f>SUM(I401:I403)</f>
        <v>240500</v>
      </c>
      <c r="J404" s="12">
        <f>SUM(J401:J403)</f>
        <v>59500</v>
      </c>
    </row>
    <row r="405" spans="1:10" ht="27.6" x14ac:dyDescent="0.3">
      <c r="A405" s="44" t="s">
        <v>74</v>
      </c>
      <c r="B405" s="72" t="s">
        <v>2</v>
      </c>
      <c r="C405" s="72"/>
      <c r="D405" s="44" t="s">
        <v>217</v>
      </c>
      <c r="E405" s="44" t="s">
        <v>218</v>
      </c>
      <c r="F405" s="44">
        <v>550113</v>
      </c>
      <c r="G405" s="44" t="s">
        <v>281</v>
      </c>
      <c r="H405" s="12">
        <v>280000</v>
      </c>
      <c r="I405" s="12">
        <v>280000</v>
      </c>
      <c r="J405" s="13">
        <v>0</v>
      </c>
    </row>
    <row r="406" spans="1:10" ht="27.6" x14ac:dyDescent="0.3">
      <c r="A406" s="44" t="s">
        <v>74</v>
      </c>
      <c r="B406" s="72" t="s">
        <v>2</v>
      </c>
      <c r="C406" s="72"/>
      <c r="D406" s="44" t="s">
        <v>217</v>
      </c>
      <c r="E406" s="44" t="s">
        <v>218</v>
      </c>
      <c r="F406" s="44">
        <v>580101</v>
      </c>
      <c r="G406" s="44" t="s">
        <v>136</v>
      </c>
      <c r="H406" s="12">
        <v>18943000</v>
      </c>
      <c r="I406" s="12">
        <v>7349000</v>
      </c>
      <c r="J406" s="13">
        <v>4827245.8499999996</v>
      </c>
    </row>
    <row r="407" spans="1:10" ht="27.6" x14ac:dyDescent="0.3">
      <c r="A407" s="44" t="s">
        <v>74</v>
      </c>
      <c r="B407" s="72" t="s">
        <v>2</v>
      </c>
      <c r="C407" s="72"/>
      <c r="D407" s="44" t="s">
        <v>217</v>
      </c>
      <c r="E407" s="44" t="s">
        <v>218</v>
      </c>
      <c r="F407" s="44">
        <v>580102</v>
      </c>
      <c r="G407" s="44" t="s">
        <v>138</v>
      </c>
      <c r="H407" s="12">
        <v>122635000</v>
      </c>
      <c r="I407" s="12">
        <v>43000000</v>
      </c>
      <c r="J407" s="13">
        <v>27354393.149999999</v>
      </c>
    </row>
    <row r="408" spans="1:10" ht="27.6" x14ac:dyDescent="0.3">
      <c r="A408" s="44" t="s">
        <v>74</v>
      </c>
      <c r="B408" s="72" t="s">
        <v>2</v>
      </c>
      <c r="C408" s="72"/>
      <c r="D408" s="44" t="s">
        <v>217</v>
      </c>
      <c r="E408" s="44" t="s">
        <v>218</v>
      </c>
      <c r="F408" s="44" t="s">
        <v>219</v>
      </c>
      <c r="G408" s="44" t="s">
        <v>220</v>
      </c>
      <c r="H408" s="12">
        <v>2474000</v>
      </c>
      <c r="I408" s="12">
        <v>2474000</v>
      </c>
      <c r="J408" s="13">
        <v>979190.49</v>
      </c>
    </row>
    <row r="409" spans="1:10" ht="27.6" x14ac:dyDescent="0.3">
      <c r="A409" s="44" t="s">
        <v>74</v>
      </c>
      <c r="B409" s="72" t="s">
        <v>2</v>
      </c>
      <c r="C409" s="72"/>
      <c r="D409" s="44" t="s">
        <v>217</v>
      </c>
      <c r="E409" s="44" t="s">
        <v>218</v>
      </c>
      <c r="F409" s="44" t="s">
        <v>221</v>
      </c>
      <c r="G409" s="44" t="s">
        <v>222</v>
      </c>
      <c r="H409" s="12">
        <v>90155000</v>
      </c>
      <c r="I409" s="12">
        <v>60782500</v>
      </c>
      <c r="J409" s="13">
        <v>23248914.57</v>
      </c>
    </row>
    <row r="410" spans="1:10" ht="27.6" x14ac:dyDescent="0.3">
      <c r="A410" s="44" t="s">
        <v>74</v>
      </c>
      <c r="B410" s="72" t="s">
        <v>2</v>
      </c>
      <c r="C410" s="72"/>
      <c r="D410" s="44" t="s">
        <v>217</v>
      </c>
      <c r="E410" s="44" t="s">
        <v>218</v>
      </c>
      <c r="F410" s="44">
        <v>710102</v>
      </c>
      <c r="G410" s="44" t="s">
        <v>277</v>
      </c>
      <c r="H410" s="12">
        <v>0</v>
      </c>
      <c r="I410" s="12">
        <v>0</v>
      </c>
      <c r="J410" s="13">
        <v>0</v>
      </c>
    </row>
    <row r="411" spans="1:10" ht="27.6" x14ac:dyDescent="0.3">
      <c r="A411" s="44" t="s">
        <v>74</v>
      </c>
      <c r="B411" s="72" t="s">
        <v>2</v>
      </c>
      <c r="C411" s="72"/>
      <c r="D411" s="44" t="s">
        <v>217</v>
      </c>
      <c r="E411" s="44" t="s">
        <v>218</v>
      </c>
      <c r="F411" s="44">
        <v>710130</v>
      </c>
      <c r="G411" s="44" t="s">
        <v>278</v>
      </c>
      <c r="H411" s="12">
        <v>8000</v>
      </c>
      <c r="I411" s="12">
        <v>8000</v>
      </c>
      <c r="J411" s="13">
        <v>0</v>
      </c>
    </row>
    <row r="412" spans="1:10" ht="27.6" x14ac:dyDescent="0.3">
      <c r="A412" s="44" t="s">
        <v>74</v>
      </c>
      <c r="B412" s="72" t="s">
        <v>2</v>
      </c>
      <c r="C412" s="72"/>
      <c r="D412" s="44" t="s">
        <v>223</v>
      </c>
      <c r="E412" s="44" t="s">
        <v>224</v>
      </c>
      <c r="F412" s="44">
        <v>550113</v>
      </c>
      <c r="G412" s="44" t="s">
        <v>281</v>
      </c>
      <c r="H412" s="12">
        <v>9000000</v>
      </c>
      <c r="I412" s="12">
        <v>6162000</v>
      </c>
      <c r="J412" s="13">
        <v>2892892.93</v>
      </c>
    </row>
    <row r="413" spans="1:10" ht="57.6" customHeight="1" x14ac:dyDescent="0.3">
      <c r="A413" s="44" t="s">
        <v>74</v>
      </c>
      <c r="B413" s="72" t="s">
        <v>2</v>
      </c>
      <c r="C413" s="72"/>
      <c r="D413" s="44" t="s">
        <v>223</v>
      </c>
      <c r="E413" s="44" t="s">
        <v>224</v>
      </c>
      <c r="F413" s="44" t="s">
        <v>225</v>
      </c>
      <c r="G413" s="44" t="s">
        <v>226</v>
      </c>
      <c r="H413" s="12">
        <v>-13615000</v>
      </c>
      <c r="I413" s="12">
        <v>-9321000</v>
      </c>
      <c r="J413" s="13">
        <v>-23256186.670000002</v>
      </c>
    </row>
    <row r="414" spans="1:10" x14ac:dyDescent="0.3">
      <c r="A414" s="82" t="s">
        <v>309</v>
      </c>
      <c r="B414" s="82"/>
      <c r="C414" s="82"/>
      <c r="D414" s="82"/>
      <c r="E414" s="82"/>
      <c r="F414" s="82"/>
      <c r="G414" s="82"/>
      <c r="H414" s="12">
        <f>SUM(H405:H413)</f>
        <v>229880000</v>
      </c>
      <c r="I414" s="12">
        <f t="shared" ref="I414:J414" si="21">SUM(I405:I413)</f>
        <v>110734500</v>
      </c>
      <c r="J414" s="12">
        <f t="shared" si="21"/>
        <v>36046450.32</v>
      </c>
    </row>
    <row r="415" spans="1:10" ht="27.6" x14ac:dyDescent="0.3">
      <c r="A415" s="44" t="s">
        <v>74</v>
      </c>
      <c r="B415" s="72" t="s">
        <v>2</v>
      </c>
      <c r="C415" s="72"/>
      <c r="D415" s="44" t="s">
        <v>227</v>
      </c>
      <c r="E415" s="44" t="s">
        <v>228</v>
      </c>
      <c r="F415" s="44">
        <v>510229</v>
      </c>
      <c r="G415" s="44" t="s">
        <v>280</v>
      </c>
      <c r="H415" s="12">
        <v>31000</v>
      </c>
      <c r="I415" s="12">
        <v>15000</v>
      </c>
      <c r="J415" s="13">
        <v>0</v>
      </c>
    </row>
    <row r="416" spans="1:10" x14ac:dyDescent="0.3">
      <c r="A416" s="82" t="s">
        <v>310</v>
      </c>
      <c r="B416" s="82"/>
      <c r="C416" s="82"/>
      <c r="D416" s="82"/>
      <c r="E416" s="82"/>
      <c r="F416" s="82"/>
      <c r="G416" s="82"/>
      <c r="H416" s="12">
        <f>SUM(H415)</f>
        <v>31000</v>
      </c>
      <c r="I416" s="12">
        <f t="shared" ref="I416:J416" si="22">SUM(I415)</f>
        <v>15000</v>
      </c>
      <c r="J416" s="12">
        <f t="shared" si="22"/>
        <v>0</v>
      </c>
    </row>
    <row r="417" spans="1:10" x14ac:dyDescent="0.3">
      <c r="A417" s="77" t="s">
        <v>295</v>
      </c>
      <c r="B417" s="77"/>
      <c r="C417" s="77"/>
      <c r="D417" s="77"/>
      <c r="E417" s="77"/>
      <c r="F417" s="77"/>
      <c r="G417" s="77"/>
      <c r="H417" s="15">
        <f>H341+H350+H353+H356+H363+H365+H373+H398+H400+H404+H414+H416</f>
        <v>319940700</v>
      </c>
      <c r="I417" s="15">
        <f>I341+I350+I353+I356+I363+I365+I373+I398+I400+I404+I414+I416</f>
        <v>168108700</v>
      </c>
      <c r="J417" s="15">
        <f>J341+J350+J353+J356+J363+J365+J373+J398+J400+J404+J414+J416</f>
        <v>54889500.780000001</v>
      </c>
    </row>
    <row r="418" spans="1:10" x14ac:dyDescent="0.3">
      <c r="A418" s="80" t="s">
        <v>312</v>
      </c>
      <c r="B418" s="80"/>
      <c r="C418" s="80"/>
      <c r="D418" s="80"/>
      <c r="E418" s="80"/>
      <c r="F418" s="80"/>
      <c r="G418" s="80"/>
      <c r="H418" s="19">
        <f>H335+H417</f>
        <v>557819700</v>
      </c>
      <c r="I418" s="19">
        <f>I335+I417</f>
        <v>313628700</v>
      </c>
      <c r="J418" s="19">
        <f>J335+J417</f>
        <v>170769869.55000001</v>
      </c>
    </row>
    <row r="419" spans="1:10" x14ac:dyDescent="0.3">
      <c r="A419" s="81" t="s">
        <v>313</v>
      </c>
      <c r="B419" s="81"/>
      <c r="C419" s="81"/>
      <c r="D419" s="81"/>
      <c r="E419" s="81"/>
      <c r="F419" s="81"/>
      <c r="G419" s="81"/>
      <c r="H419" s="19">
        <f>H47-H418</f>
        <v>-49701700</v>
      </c>
      <c r="I419" s="19">
        <f>I47-I418</f>
        <v>-49701700</v>
      </c>
      <c r="J419" s="19">
        <f>J47-J418</f>
        <v>80878170.779999971</v>
      </c>
    </row>
    <row r="420" spans="1:10" x14ac:dyDescent="0.3">
      <c r="A420" s="77" t="s">
        <v>294</v>
      </c>
      <c r="B420" s="77"/>
      <c r="C420" s="77"/>
      <c r="D420" s="77"/>
      <c r="E420" s="77"/>
      <c r="F420" s="77"/>
      <c r="G420" s="77"/>
      <c r="H420" s="20">
        <f>H29-H335</f>
        <v>0</v>
      </c>
      <c r="I420" s="20">
        <f>I29-I335</f>
        <v>0</v>
      </c>
      <c r="J420" s="20">
        <f>J29-J335</f>
        <v>34661161.180000007</v>
      </c>
    </row>
    <row r="421" spans="1:10" x14ac:dyDescent="0.3">
      <c r="A421" s="77" t="s">
        <v>295</v>
      </c>
      <c r="B421" s="77"/>
      <c r="C421" s="77"/>
      <c r="D421" s="77"/>
      <c r="E421" s="77"/>
      <c r="F421" s="77"/>
      <c r="G421" s="77"/>
      <c r="H421" s="20">
        <f>H46-H417</f>
        <v>-49701700</v>
      </c>
      <c r="I421" s="20">
        <f>I46-I417</f>
        <v>-49701700</v>
      </c>
      <c r="J421" s="20">
        <f>J46-J417</f>
        <v>46217009.599999979</v>
      </c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73" t="s">
        <v>269</v>
      </c>
      <c r="B423" s="73"/>
      <c r="C423" s="73"/>
      <c r="D423" s="73"/>
      <c r="E423" s="73"/>
      <c r="F423" s="1"/>
      <c r="G423" s="1"/>
      <c r="H423" s="1"/>
      <c r="I423" s="1"/>
      <c r="J423" s="1"/>
    </row>
    <row r="424" spans="1:10" x14ac:dyDescent="0.3">
      <c r="A424" s="73" t="s">
        <v>358</v>
      </c>
      <c r="B424" s="73"/>
      <c r="C424" s="73"/>
      <c r="D424" s="73"/>
      <c r="E424" s="73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73" t="s">
        <v>270</v>
      </c>
      <c r="H425" s="73"/>
      <c r="I425" s="73"/>
      <c r="J425" s="73"/>
    </row>
    <row r="426" spans="1:10" x14ac:dyDescent="0.3">
      <c r="A426" s="1"/>
      <c r="B426" s="1"/>
      <c r="C426" s="1"/>
      <c r="D426" s="1"/>
      <c r="E426" s="1"/>
      <c r="F426" s="1"/>
      <c r="G426" s="73" t="s">
        <v>339</v>
      </c>
      <c r="H426" s="73"/>
      <c r="I426" s="73"/>
      <c r="J426" s="73"/>
    </row>
    <row r="427" spans="1:10" x14ac:dyDescent="0.3">
      <c r="A427" s="1"/>
      <c r="B427" s="1"/>
      <c r="C427" s="1"/>
      <c r="D427" s="1"/>
      <c r="E427" s="1"/>
      <c r="F427" s="1"/>
      <c r="G427" s="73" t="s">
        <v>291</v>
      </c>
      <c r="H427" s="73"/>
      <c r="I427" s="73"/>
      <c r="J427" s="73"/>
    </row>
  </sheetData>
  <mergeCells count="423">
    <mergeCell ref="B395:C395"/>
    <mergeCell ref="B396:C396"/>
    <mergeCell ref="B399:C399"/>
    <mergeCell ref="B401:C401"/>
    <mergeCell ref="B357:C357"/>
    <mergeCell ref="B358:C358"/>
    <mergeCell ref="B331:C331"/>
    <mergeCell ref="B349:C349"/>
    <mergeCell ref="B368:C368"/>
    <mergeCell ref="B385:C385"/>
    <mergeCell ref="B393:C393"/>
    <mergeCell ref="B381:C381"/>
    <mergeCell ref="B382:C382"/>
    <mergeCell ref="B383:C383"/>
    <mergeCell ref="B384:C384"/>
    <mergeCell ref="B339:C339"/>
    <mergeCell ref="B342:C342"/>
    <mergeCell ref="B343:C343"/>
    <mergeCell ref="B340:C340"/>
    <mergeCell ref="B397:C397"/>
    <mergeCell ref="B289:C289"/>
    <mergeCell ref="B295:C295"/>
    <mergeCell ref="A296:G296"/>
    <mergeCell ref="B352:C352"/>
    <mergeCell ref="B371:C371"/>
    <mergeCell ref="B271:C271"/>
    <mergeCell ref="B378:C378"/>
    <mergeCell ref="B379:C379"/>
    <mergeCell ref="B380:C380"/>
    <mergeCell ref="B355:C355"/>
    <mergeCell ref="A332:G332"/>
    <mergeCell ref="B333:C333"/>
    <mergeCell ref="B359:C359"/>
    <mergeCell ref="B360:C360"/>
    <mergeCell ref="B361:C361"/>
    <mergeCell ref="B362:C362"/>
    <mergeCell ref="B374:C374"/>
    <mergeCell ref="B375:C375"/>
    <mergeCell ref="B376:C376"/>
    <mergeCell ref="B377:C377"/>
    <mergeCell ref="A307:G307"/>
    <mergeCell ref="A335:G335"/>
    <mergeCell ref="B274:C274"/>
    <mergeCell ref="B278:C278"/>
    <mergeCell ref="B402:C402"/>
    <mergeCell ref="B233:C233"/>
    <mergeCell ref="B88:C88"/>
    <mergeCell ref="B148:C148"/>
    <mergeCell ref="A149:G149"/>
    <mergeCell ref="B204:C204"/>
    <mergeCell ref="B237:C237"/>
    <mergeCell ref="A341:G341"/>
    <mergeCell ref="B386:C386"/>
    <mergeCell ref="B387:C387"/>
    <mergeCell ref="A353:G353"/>
    <mergeCell ref="A356:G356"/>
    <mergeCell ref="B303:C303"/>
    <mergeCell ref="B304:C304"/>
    <mergeCell ref="B273:C273"/>
    <mergeCell ref="B201:C201"/>
    <mergeCell ref="B178:C178"/>
    <mergeCell ref="B181:C181"/>
    <mergeCell ref="B229:C229"/>
    <mergeCell ref="B202:C202"/>
    <mergeCell ref="B207:C207"/>
    <mergeCell ref="B208:C208"/>
    <mergeCell ref="A106:G106"/>
    <mergeCell ref="A120:G120"/>
    <mergeCell ref="B283:C283"/>
    <mergeCell ref="B284:C284"/>
    <mergeCell ref="B286:C286"/>
    <mergeCell ref="B288:C288"/>
    <mergeCell ref="B272:C272"/>
    <mergeCell ref="B265:C265"/>
    <mergeCell ref="B266:C266"/>
    <mergeCell ref="B267:C267"/>
    <mergeCell ref="B268:C268"/>
    <mergeCell ref="B269:C269"/>
    <mergeCell ref="B270:C270"/>
    <mergeCell ref="B209:C209"/>
    <mergeCell ref="B252:C252"/>
    <mergeCell ref="B253:C253"/>
    <mergeCell ref="B260:C260"/>
    <mergeCell ref="A82:G82"/>
    <mergeCell ref="A91:G91"/>
    <mergeCell ref="A350:G350"/>
    <mergeCell ref="A94:G94"/>
    <mergeCell ref="B160:C160"/>
    <mergeCell ref="B161:C161"/>
    <mergeCell ref="B165:C165"/>
    <mergeCell ref="B166:C166"/>
    <mergeCell ref="B167:C167"/>
    <mergeCell ref="B168:C168"/>
    <mergeCell ref="B170:C170"/>
    <mergeCell ref="B172:C172"/>
    <mergeCell ref="B200:C200"/>
    <mergeCell ref="B264:C264"/>
    <mergeCell ref="B243:C243"/>
    <mergeCell ref="B244:C244"/>
    <mergeCell ref="B247:C247"/>
    <mergeCell ref="B248:C248"/>
    <mergeCell ref="B162:C162"/>
    <mergeCell ref="B163:C163"/>
    <mergeCell ref="B140:C140"/>
    <mergeCell ref="B115:C115"/>
    <mergeCell ref="B155:C155"/>
    <mergeCell ref="B156:C156"/>
    <mergeCell ref="B157:C157"/>
    <mergeCell ref="B158:C158"/>
    <mergeCell ref="B159:C159"/>
    <mergeCell ref="B133:C133"/>
    <mergeCell ref="B134:C134"/>
    <mergeCell ref="B135:C135"/>
    <mergeCell ref="A424:E424"/>
    <mergeCell ref="B290:C290"/>
    <mergeCell ref="B291:C291"/>
    <mergeCell ref="B293:C293"/>
    <mergeCell ref="B275:C275"/>
    <mergeCell ref="B276:C276"/>
    <mergeCell ref="B277:C277"/>
    <mergeCell ref="B279:C279"/>
    <mergeCell ref="B280:C280"/>
    <mergeCell ref="B281:C281"/>
    <mergeCell ref="B292:C292"/>
    <mergeCell ref="B388:C388"/>
    <mergeCell ref="B389:C389"/>
    <mergeCell ref="B390:C390"/>
    <mergeCell ref="B391:C391"/>
    <mergeCell ref="B392:C392"/>
    <mergeCell ref="B394:C394"/>
    <mergeCell ref="B297:C297"/>
    <mergeCell ref="A416:G416"/>
    <mergeCell ref="A334:G334"/>
    <mergeCell ref="A294:G294"/>
    <mergeCell ref="A400:G400"/>
    <mergeCell ref="A404:G404"/>
    <mergeCell ref="A305:G305"/>
    <mergeCell ref="A418:G418"/>
    <mergeCell ref="A419:G419"/>
    <mergeCell ref="A423:E423"/>
    <mergeCell ref="B319:C319"/>
    <mergeCell ref="B320:C320"/>
    <mergeCell ref="B322:C322"/>
    <mergeCell ref="B323:C323"/>
    <mergeCell ref="B408:C408"/>
    <mergeCell ref="B409:C409"/>
    <mergeCell ref="B370:C370"/>
    <mergeCell ref="B372:C372"/>
    <mergeCell ref="B366:C366"/>
    <mergeCell ref="B367:C367"/>
    <mergeCell ref="B369:C369"/>
    <mergeCell ref="A420:G420"/>
    <mergeCell ref="A421:G421"/>
    <mergeCell ref="A363:G363"/>
    <mergeCell ref="A365:G365"/>
    <mergeCell ref="A373:G373"/>
    <mergeCell ref="A398:G398"/>
    <mergeCell ref="A417:G417"/>
    <mergeCell ref="B364:C364"/>
    <mergeCell ref="A414:G414"/>
    <mergeCell ref="B413:C413"/>
    <mergeCell ref="B316:C316"/>
    <mergeCell ref="B317:C317"/>
    <mergeCell ref="B282:C282"/>
    <mergeCell ref="B285:C285"/>
    <mergeCell ref="B287:C287"/>
    <mergeCell ref="B180:C180"/>
    <mergeCell ref="B182:C182"/>
    <mergeCell ref="B203:C203"/>
    <mergeCell ref="B205:C205"/>
    <mergeCell ref="B206:C206"/>
    <mergeCell ref="B262:C262"/>
    <mergeCell ref="B256:C256"/>
    <mergeCell ref="B257:C257"/>
    <mergeCell ref="B258:C258"/>
    <mergeCell ref="B259:C259"/>
    <mergeCell ref="B261:C261"/>
    <mergeCell ref="B235:C235"/>
    <mergeCell ref="B249:C249"/>
    <mergeCell ref="B214:C214"/>
    <mergeCell ref="B220:C220"/>
    <mergeCell ref="B221:C221"/>
    <mergeCell ref="B224:C224"/>
    <mergeCell ref="B231:C231"/>
    <mergeCell ref="B232:C232"/>
    <mergeCell ref="A47:G47"/>
    <mergeCell ref="B298:C298"/>
    <mergeCell ref="B306:C306"/>
    <mergeCell ref="B308:C308"/>
    <mergeCell ref="B313:C313"/>
    <mergeCell ref="B174:C174"/>
    <mergeCell ref="B223:C223"/>
    <mergeCell ref="B225:C225"/>
    <mergeCell ref="B222:C222"/>
    <mergeCell ref="B164:C164"/>
    <mergeCell ref="B169:C169"/>
    <mergeCell ref="B171:C171"/>
    <mergeCell ref="B173:C173"/>
    <mergeCell ref="B236:C236"/>
    <mergeCell ref="A183:G183"/>
    <mergeCell ref="B219:C219"/>
    <mergeCell ref="B175:C175"/>
    <mergeCell ref="B210:C210"/>
    <mergeCell ref="B211:C211"/>
    <mergeCell ref="B215:C215"/>
    <mergeCell ref="B87:C87"/>
    <mergeCell ref="B179:C179"/>
    <mergeCell ref="B176:C176"/>
    <mergeCell ref="B177:C177"/>
    <mergeCell ref="B139:C139"/>
    <mergeCell ref="B144:C144"/>
    <mergeCell ref="B151:C151"/>
    <mergeCell ref="B152:C152"/>
    <mergeCell ref="B153:C153"/>
    <mergeCell ref="B154:C154"/>
    <mergeCell ref="A147:G147"/>
    <mergeCell ref="B78:C78"/>
    <mergeCell ref="B79:C79"/>
    <mergeCell ref="B80:C80"/>
    <mergeCell ref="B81:C81"/>
    <mergeCell ref="B84:C84"/>
    <mergeCell ref="B85:C85"/>
    <mergeCell ref="B93:C93"/>
    <mergeCell ref="B99:C99"/>
    <mergeCell ref="B117:C117"/>
    <mergeCell ref="B119:C119"/>
    <mergeCell ref="B141:C141"/>
    <mergeCell ref="B143:C143"/>
    <mergeCell ref="B150:C150"/>
    <mergeCell ref="B121:C121"/>
    <mergeCell ref="B122:C122"/>
    <mergeCell ref="B123:C123"/>
    <mergeCell ref="B109:C109"/>
    <mergeCell ref="B110:C110"/>
    <mergeCell ref="B112:C112"/>
    <mergeCell ref="B113:C113"/>
    <mergeCell ref="B75:C75"/>
    <mergeCell ref="B76:C76"/>
    <mergeCell ref="B77:C77"/>
    <mergeCell ref="B336:C336"/>
    <mergeCell ref="B337:C337"/>
    <mergeCell ref="B338:C338"/>
    <mergeCell ref="B324:C324"/>
    <mergeCell ref="B325:C325"/>
    <mergeCell ref="B86:C86"/>
    <mergeCell ref="B83:C83"/>
    <mergeCell ref="B95:C95"/>
    <mergeCell ref="B96:C96"/>
    <mergeCell ref="B97:C97"/>
    <mergeCell ref="B98:C98"/>
    <mergeCell ref="B100:C100"/>
    <mergeCell ref="B101:C101"/>
    <mergeCell ref="B102:C102"/>
    <mergeCell ref="B105:C105"/>
    <mergeCell ref="B89:C89"/>
    <mergeCell ref="B90:C90"/>
    <mergeCell ref="B92:C92"/>
    <mergeCell ref="B107:C107"/>
    <mergeCell ref="B108:C108"/>
    <mergeCell ref="B111:C111"/>
    <mergeCell ref="B42:C42"/>
    <mergeCell ref="B43:C43"/>
    <mergeCell ref="B48:C48"/>
    <mergeCell ref="B49:C49"/>
    <mergeCell ref="B50:C50"/>
    <mergeCell ref="B25:C25"/>
    <mergeCell ref="B30:C30"/>
    <mergeCell ref="B32:C32"/>
    <mergeCell ref="B27:C27"/>
    <mergeCell ref="B36:C36"/>
    <mergeCell ref="B28:C28"/>
    <mergeCell ref="B26:C26"/>
    <mergeCell ref="B34:C34"/>
    <mergeCell ref="B35:C35"/>
    <mergeCell ref="B38:C38"/>
    <mergeCell ref="B39:C39"/>
    <mergeCell ref="B40:C40"/>
    <mergeCell ref="B41:C41"/>
    <mergeCell ref="A29:G29"/>
    <mergeCell ref="A46:G46"/>
    <mergeCell ref="B45:C45"/>
    <mergeCell ref="B44:C44"/>
    <mergeCell ref="B23:C23"/>
    <mergeCell ref="B24:C24"/>
    <mergeCell ref="B11:C11"/>
    <mergeCell ref="B13:C13"/>
    <mergeCell ref="B14:C14"/>
    <mergeCell ref="B15:C15"/>
    <mergeCell ref="B16:C16"/>
    <mergeCell ref="B17:C17"/>
    <mergeCell ref="B37:C37"/>
    <mergeCell ref="B31:C31"/>
    <mergeCell ref="B33:C33"/>
    <mergeCell ref="A6:J6"/>
    <mergeCell ref="A7:J7"/>
    <mergeCell ref="A8:J8"/>
    <mergeCell ref="B10:C10"/>
    <mergeCell ref="B19:C19"/>
    <mergeCell ref="B20:C20"/>
    <mergeCell ref="B21:C21"/>
    <mergeCell ref="B12:C12"/>
    <mergeCell ref="B22:C22"/>
    <mergeCell ref="B18:C18"/>
    <mergeCell ref="B51:C51"/>
    <mergeCell ref="B52:C52"/>
    <mergeCell ref="B58:C58"/>
    <mergeCell ref="B61:C61"/>
    <mergeCell ref="B67:C67"/>
    <mergeCell ref="B70:C70"/>
    <mergeCell ref="B71:C71"/>
    <mergeCell ref="B73:C73"/>
    <mergeCell ref="B74:C74"/>
    <mergeCell ref="B60:C60"/>
    <mergeCell ref="B62:C62"/>
    <mergeCell ref="B63:C63"/>
    <mergeCell ref="B64:C64"/>
    <mergeCell ref="B65:C65"/>
    <mergeCell ref="B66:C66"/>
    <mergeCell ref="B53:C53"/>
    <mergeCell ref="B54:C54"/>
    <mergeCell ref="B55:C55"/>
    <mergeCell ref="B56:C56"/>
    <mergeCell ref="B57:C57"/>
    <mergeCell ref="B59:C59"/>
    <mergeCell ref="B68:C68"/>
    <mergeCell ref="B69:C69"/>
    <mergeCell ref="B72:C72"/>
    <mergeCell ref="B411:C411"/>
    <mergeCell ref="B412:C412"/>
    <mergeCell ref="B415:C415"/>
    <mergeCell ref="G2:J2"/>
    <mergeCell ref="G3:J3"/>
    <mergeCell ref="G426:J426"/>
    <mergeCell ref="G425:J425"/>
    <mergeCell ref="G427:J427"/>
    <mergeCell ref="B326:C326"/>
    <mergeCell ref="B327:C327"/>
    <mergeCell ref="B328:C328"/>
    <mergeCell ref="B329:C329"/>
    <mergeCell ref="B330:C330"/>
    <mergeCell ref="B405:C405"/>
    <mergeCell ref="B406:C406"/>
    <mergeCell ref="B407:C407"/>
    <mergeCell ref="B410:C410"/>
    <mergeCell ref="B309:C309"/>
    <mergeCell ref="B310:C310"/>
    <mergeCell ref="B311:C311"/>
    <mergeCell ref="B312:C312"/>
    <mergeCell ref="B314:C314"/>
    <mergeCell ref="B315:C315"/>
    <mergeCell ref="B318:C318"/>
    <mergeCell ref="B103:C103"/>
    <mergeCell ref="B104:C104"/>
    <mergeCell ref="B118:C118"/>
    <mergeCell ref="B142:C142"/>
    <mergeCell ref="B146:C146"/>
    <mergeCell ref="B184:C184"/>
    <mergeCell ref="B185:C185"/>
    <mergeCell ref="B186:C186"/>
    <mergeCell ref="B187:C187"/>
    <mergeCell ref="B116:C116"/>
    <mergeCell ref="B114:C114"/>
    <mergeCell ref="B124:C124"/>
    <mergeCell ref="B126:C126"/>
    <mergeCell ref="B127:C127"/>
    <mergeCell ref="B130:C130"/>
    <mergeCell ref="B131:C131"/>
    <mergeCell ref="B132:C132"/>
    <mergeCell ref="B145:C145"/>
    <mergeCell ref="B125:C125"/>
    <mergeCell ref="B128:C128"/>
    <mergeCell ref="B129:C129"/>
    <mergeCell ref="B136:C136"/>
    <mergeCell ref="B137:C137"/>
    <mergeCell ref="B138:C138"/>
    <mergeCell ref="B251:C251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240:C240"/>
    <mergeCell ref="B241:C241"/>
    <mergeCell ref="B238:C238"/>
    <mergeCell ref="B239:C239"/>
    <mergeCell ref="B216:C216"/>
    <mergeCell ref="B217:C217"/>
    <mergeCell ref="B234:C234"/>
    <mergeCell ref="B226:C226"/>
    <mergeCell ref="B227:C227"/>
    <mergeCell ref="B228:C228"/>
    <mergeCell ref="B230:C230"/>
    <mergeCell ref="B218:C218"/>
    <mergeCell ref="B212:C212"/>
    <mergeCell ref="B213:C213"/>
    <mergeCell ref="G4:J4"/>
    <mergeCell ref="B403:C403"/>
    <mergeCell ref="B197:C197"/>
    <mergeCell ref="B198:C198"/>
    <mergeCell ref="B199:C199"/>
    <mergeCell ref="B263:C263"/>
    <mergeCell ref="B299:C299"/>
    <mergeCell ref="B300:C300"/>
    <mergeCell ref="B301:C301"/>
    <mergeCell ref="B302:C302"/>
    <mergeCell ref="B321:C321"/>
    <mergeCell ref="B354:C354"/>
    <mergeCell ref="B344:C344"/>
    <mergeCell ref="B345:C345"/>
    <mergeCell ref="B346:C346"/>
    <mergeCell ref="B347:C347"/>
    <mergeCell ref="B348:C348"/>
    <mergeCell ref="B351:C351"/>
    <mergeCell ref="B255:C255"/>
    <mergeCell ref="B250:C250"/>
    <mergeCell ref="B245:C245"/>
    <mergeCell ref="B246:C246"/>
    <mergeCell ref="B254:C254"/>
    <mergeCell ref="B242:C242"/>
  </mergeCells>
  <pageMargins left="0.31496062992125984" right="0.31496062992125984" top="0.11811023622047245" bottom="0.55118110236220474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workbookViewId="0">
      <selection activeCell="G3" sqref="G3:J3"/>
    </sheetView>
  </sheetViews>
  <sheetFormatPr defaultRowHeight="14.4" x14ac:dyDescent="0.3"/>
  <cols>
    <col min="1" max="1" width="10.109375" customWidth="1"/>
    <col min="3" max="3" width="7.33203125" customWidth="1"/>
    <col min="4" max="4" width="11.6640625" customWidth="1"/>
    <col min="5" max="5" width="26.33203125" customWidth="1"/>
    <col min="6" max="6" width="11.6640625" customWidth="1"/>
    <col min="7" max="7" width="21.88671875" customWidth="1"/>
    <col min="8" max="10" width="10.777343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3" t="s">
        <v>314</v>
      </c>
      <c r="H2" s="73"/>
      <c r="I2" s="73"/>
      <c r="J2" s="73"/>
    </row>
    <row r="3" spans="1:10" x14ac:dyDescent="0.3">
      <c r="A3" s="1"/>
      <c r="B3" s="1"/>
      <c r="C3" s="1"/>
      <c r="D3" s="1"/>
      <c r="E3" s="1"/>
      <c r="F3" s="1"/>
      <c r="G3" s="73" t="s">
        <v>383</v>
      </c>
      <c r="H3" s="73"/>
      <c r="I3" s="73"/>
      <c r="J3" s="73"/>
    </row>
    <row r="4" spans="1:10" x14ac:dyDescent="0.3">
      <c r="A4" s="1"/>
      <c r="B4" s="1"/>
      <c r="C4" s="1"/>
      <c r="D4" s="1"/>
      <c r="E4" s="1"/>
      <c r="F4" s="71"/>
      <c r="G4" s="71"/>
      <c r="H4" s="71"/>
      <c r="I4" s="71"/>
      <c r="J4" s="7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x14ac:dyDescent="0.3">
      <c r="A7" s="74">
        <v>44377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3">
      <c r="A8" s="73" t="s">
        <v>371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3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ht="41.4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292</v>
      </c>
    </row>
    <row r="11" spans="1:10" ht="69" x14ac:dyDescent="0.3">
      <c r="A11" s="7" t="s">
        <v>0</v>
      </c>
      <c r="B11" s="75" t="s">
        <v>372</v>
      </c>
      <c r="C11" s="76"/>
      <c r="D11" s="7" t="s">
        <v>373</v>
      </c>
      <c r="E11" s="7" t="s">
        <v>367</v>
      </c>
      <c r="F11" s="7" t="s">
        <v>368</v>
      </c>
      <c r="G11" s="7" t="s">
        <v>369</v>
      </c>
      <c r="H11" s="7" t="s">
        <v>360</v>
      </c>
      <c r="I11" s="7" t="s">
        <v>380</v>
      </c>
      <c r="J11" s="49" t="s">
        <v>379</v>
      </c>
    </row>
    <row r="12" spans="1:10" ht="27.6" customHeight="1" x14ac:dyDescent="0.3">
      <c r="A12" s="50" t="s">
        <v>1</v>
      </c>
      <c r="B12" s="72" t="s">
        <v>45</v>
      </c>
      <c r="C12" s="72"/>
      <c r="D12" s="50" t="s">
        <v>46</v>
      </c>
      <c r="E12" s="50" t="s">
        <v>47</v>
      </c>
      <c r="F12" s="50"/>
      <c r="G12" s="50"/>
      <c r="H12" s="22">
        <v>75019000</v>
      </c>
      <c r="I12" s="22">
        <v>40000000</v>
      </c>
      <c r="J12" s="23">
        <v>31145421.559999999</v>
      </c>
    </row>
    <row r="13" spans="1:10" ht="14.4" customHeight="1" x14ac:dyDescent="0.3">
      <c r="A13" s="77" t="s">
        <v>295</v>
      </c>
      <c r="B13" s="77"/>
      <c r="C13" s="77"/>
      <c r="D13" s="77"/>
      <c r="E13" s="77"/>
      <c r="F13" s="77"/>
      <c r="G13" s="77"/>
      <c r="H13" s="24">
        <f>H12</f>
        <v>75019000</v>
      </c>
      <c r="I13" s="24">
        <f t="shared" ref="I13:J13" si="0">I12</f>
        <v>40000000</v>
      </c>
      <c r="J13" s="24">
        <f t="shared" si="0"/>
        <v>31145421.559999999</v>
      </c>
    </row>
    <row r="14" spans="1:10" x14ac:dyDescent="0.3">
      <c r="A14" s="79" t="s">
        <v>315</v>
      </c>
      <c r="B14" s="79"/>
      <c r="C14" s="79"/>
      <c r="D14" s="79"/>
      <c r="E14" s="79"/>
      <c r="F14" s="79"/>
      <c r="G14" s="79"/>
      <c r="H14" s="25">
        <f>SUM(H12)</f>
        <v>75019000</v>
      </c>
      <c r="I14" s="25">
        <f t="shared" ref="I14:J14" si="1">SUM(I12)</f>
        <v>40000000</v>
      </c>
      <c r="J14" s="25">
        <f t="shared" si="1"/>
        <v>31145421.559999999</v>
      </c>
    </row>
    <row r="15" spans="1:10" ht="27.6" x14ac:dyDescent="0.3">
      <c r="A15" s="56" t="s">
        <v>74</v>
      </c>
      <c r="B15" s="72" t="s">
        <v>45</v>
      </c>
      <c r="C15" s="72"/>
      <c r="D15" s="58">
        <v>660601</v>
      </c>
      <c r="E15" s="58" t="s">
        <v>170</v>
      </c>
      <c r="F15" s="58">
        <v>710102</v>
      </c>
      <c r="G15" s="58" t="s">
        <v>277</v>
      </c>
      <c r="H15" s="60">
        <v>18579000</v>
      </c>
      <c r="I15" s="60">
        <v>0</v>
      </c>
      <c r="J15" s="60">
        <v>0</v>
      </c>
    </row>
    <row r="16" spans="1:10" x14ac:dyDescent="0.3">
      <c r="A16" s="82" t="s">
        <v>302</v>
      </c>
      <c r="B16" s="82"/>
      <c r="C16" s="82"/>
      <c r="D16" s="82"/>
      <c r="E16" s="82"/>
      <c r="F16" s="82"/>
      <c r="G16" s="82"/>
      <c r="H16" s="12">
        <f>SUM(H15)</f>
        <v>18579000</v>
      </c>
      <c r="I16" s="12">
        <f t="shared" ref="I16:J16" si="2">SUM(I15)</f>
        <v>0</v>
      </c>
      <c r="J16" s="12">
        <f t="shared" si="2"/>
        <v>0</v>
      </c>
    </row>
    <row r="17" spans="1:10" ht="27.6" customHeight="1" x14ac:dyDescent="0.3">
      <c r="A17" s="17" t="s">
        <v>74</v>
      </c>
      <c r="B17" s="84" t="s">
        <v>45</v>
      </c>
      <c r="C17" s="85"/>
      <c r="D17" s="17">
        <v>840301</v>
      </c>
      <c r="E17" s="52" t="s">
        <v>218</v>
      </c>
      <c r="F17" s="59">
        <v>710101</v>
      </c>
      <c r="G17" s="59" t="s">
        <v>222</v>
      </c>
      <c r="H17" s="23">
        <v>56440000</v>
      </c>
      <c r="I17" s="23">
        <v>40000000</v>
      </c>
      <c r="J17" s="23">
        <v>31145419.93</v>
      </c>
    </row>
    <row r="18" spans="1:10" x14ac:dyDescent="0.3">
      <c r="A18" s="78" t="s">
        <v>309</v>
      </c>
      <c r="B18" s="78"/>
      <c r="C18" s="78"/>
      <c r="D18" s="78"/>
      <c r="E18" s="78"/>
      <c r="F18" s="78"/>
      <c r="G18" s="78"/>
      <c r="H18" s="4">
        <f>H17</f>
        <v>56440000</v>
      </c>
      <c r="I18" s="4">
        <f t="shared" ref="I18:J18" si="3">I17</f>
        <v>40000000</v>
      </c>
      <c r="J18" s="4">
        <f t="shared" si="3"/>
        <v>31145419.93</v>
      </c>
    </row>
    <row r="19" spans="1:10" x14ac:dyDescent="0.3">
      <c r="A19" s="77" t="s">
        <v>295</v>
      </c>
      <c r="B19" s="77"/>
      <c r="C19" s="77"/>
      <c r="D19" s="77"/>
      <c r="E19" s="77"/>
      <c r="F19" s="77"/>
      <c r="G19" s="77"/>
      <c r="H19" s="26">
        <f>H16+H18</f>
        <v>75019000</v>
      </c>
      <c r="I19" s="26">
        <f t="shared" ref="I19:J19" si="4">I17</f>
        <v>40000000</v>
      </c>
      <c r="J19" s="26">
        <f t="shared" si="4"/>
        <v>31145419.93</v>
      </c>
    </row>
    <row r="20" spans="1:10" ht="14.4" customHeight="1" x14ac:dyDescent="0.3">
      <c r="A20" s="80" t="s">
        <v>316</v>
      </c>
      <c r="B20" s="80"/>
      <c r="C20" s="80"/>
      <c r="D20" s="80"/>
      <c r="E20" s="80"/>
      <c r="F20" s="80"/>
      <c r="G20" s="80"/>
      <c r="H20" s="27">
        <f>H19</f>
        <v>75019000</v>
      </c>
      <c r="I20" s="27">
        <f t="shared" ref="I20:J20" si="5">I19</f>
        <v>40000000</v>
      </c>
      <c r="J20" s="27">
        <f t="shared" si="5"/>
        <v>31145419.93</v>
      </c>
    </row>
    <row r="21" spans="1:10" x14ac:dyDescent="0.3">
      <c r="A21" s="81" t="s">
        <v>313</v>
      </c>
      <c r="B21" s="81"/>
      <c r="C21" s="81"/>
      <c r="D21" s="81"/>
      <c r="E21" s="81"/>
      <c r="F21" s="81"/>
      <c r="G21" s="81"/>
      <c r="H21" s="27">
        <f>H22</f>
        <v>0</v>
      </c>
      <c r="I21" s="27">
        <f t="shared" ref="I21:J21" si="6">I22</f>
        <v>0</v>
      </c>
      <c r="J21" s="27">
        <f t="shared" si="6"/>
        <v>1.6299999989569187</v>
      </c>
    </row>
    <row r="22" spans="1:10" x14ac:dyDescent="0.3">
      <c r="A22" s="77" t="s">
        <v>295</v>
      </c>
      <c r="B22" s="77"/>
      <c r="C22" s="77"/>
      <c r="D22" s="77"/>
      <c r="E22" s="77"/>
      <c r="F22" s="77"/>
      <c r="G22" s="77"/>
      <c r="H22" s="4">
        <f>H13-H19</f>
        <v>0</v>
      </c>
      <c r="I22" s="4">
        <f t="shared" ref="I22:J22" si="7">I13-I19</f>
        <v>0</v>
      </c>
      <c r="J22" s="4">
        <f t="shared" si="7"/>
        <v>1.6299999989569187</v>
      </c>
    </row>
    <row r="23" spans="1:10" ht="14.4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3">
      <c r="A25" s="73" t="s">
        <v>269</v>
      </c>
      <c r="B25" s="73"/>
      <c r="C25" s="73"/>
      <c r="D25" s="73"/>
      <c r="E25" s="73"/>
      <c r="F25" s="1"/>
      <c r="G25" s="1"/>
      <c r="H25" s="1"/>
      <c r="I25" s="1"/>
      <c r="J25" s="1"/>
    </row>
    <row r="26" spans="1:10" x14ac:dyDescent="0.3">
      <c r="A26" s="73" t="s">
        <v>358</v>
      </c>
      <c r="B26" s="73"/>
      <c r="C26" s="73"/>
      <c r="D26" s="73"/>
      <c r="E26" s="73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73" t="s">
        <v>270</v>
      </c>
      <c r="H27" s="73"/>
      <c r="I27" s="73"/>
      <c r="J27" s="73"/>
    </row>
    <row r="28" spans="1:10" x14ac:dyDescent="0.3">
      <c r="A28" s="1"/>
      <c r="B28" s="1"/>
      <c r="C28" s="1"/>
      <c r="D28" s="1"/>
      <c r="E28" s="1"/>
      <c r="F28" s="1"/>
      <c r="G28" s="73" t="s">
        <v>339</v>
      </c>
      <c r="H28" s="73"/>
      <c r="I28" s="73"/>
      <c r="J28" s="73"/>
    </row>
    <row r="29" spans="1:10" x14ac:dyDescent="0.3">
      <c r="A29" s="1"/>
      <c r="B29" s="1"/>
      <c r="C29" s="1"/>
      <c r="D29" s="1"/>
      <c r="E29" s="1"/>
      <c r="F29" s="1"/>
      <c r="G29" s="73" t="s">
        <v>291</v>
      </c>
      <c r="H29" s="73"/>
      <c r="I29" s="73"/>
      <c r="J29" s="73"/>
    </row>
    <row r="33" ht="27.6" customHeight="1" x14ac:dyDescent="0.3"/>
    <row r="34" ht="27.6" customHeight="1" x14ac:dyDescent="0.3"/>
    <row r="35" ht="27.6" customHeight="1" x14ac:dyDescent="0.3"/>
    <row r="36" ht="27.6" customHeight="1" x14ac:dyDescent="0.3"/>
    <row r="37" ht="27.6" customHeight="1" x14ac:dyDescent="0.3"/>
    <row r="38" ht="27.6" customHeight="1" x14ac:dyDescent="0.3"/>
    <row r="39" ht="27.6" customHeight="1" x14ac:dyDescent="0.3"/>
    <row r="40" ht="41.4" customHeight="1" x14ac:dyDescent="0.3"/>
    <row r="41" ht="41.4" customHeight="1" x14ac:dyDescent="0.3"/>
    <row r="42" ht="27.6" customHeight="1" x14ac:dyDescent="0.3"/>
    <row r="43" ht="27.6" customHeight="1" x14ac:dyDescent="0.3"/>
    <row r="44" ht="27.6" customHeight="1" x14ac:dyDescent="0.3"/>
    <row r="45" ht="27.6" customHeight="1" x14ac:dyDescent="0.3"/>
    <row r="46" ht="27.6" customHeight="1" x14ac:dyDescent="0.3"/>
    <row r="47" ht="27.6" customHeight="1" x14ac:dyDescent="0.3"/>
    <row r="49" ht="27.6" customHeight="1" x14ac:dyDescent="0.3"/>
    <row r="50" ht="27.6" customHeight="1" x14ac:dyDescent="0.3"/>
    <row r="51" ht="27.6" customHeight="1" x14ac:dyDescent="0.3"/>
    <row r="53" ht="14.4" customHeight="1" x14ac:dyDescent="0.3"/>
    <row r="54" ht="14.4" customHeight="1" x14ac:dyDescent="0.3"/>
    <row r="55" ht="27.6" customHeight="1" x14ac:dyDescent="0.3"/>
    <row r="56" ht="14.4" customHeight="1" x14ac:dyDescent="0.3"/>
    <row r="57" ht="14.4" customHeight="1" x14ac:dyDescent="0.3"/>
    <row r="58" ht="14.4" customHeight="1" x14ac:dyDescent="0.3"/>
    <row r="59" ht="27.6" customHeight="1" x14ac:dyDescent="0.3"/>
    <row r="60" ht="14.4" customHeight="1" x14ac:dyDescent="0.3"/>
    <row r="61" ht="27.6" customHeight="1" x14ac:dyDescent="0.3"/>
    <row r="62" ht="14.4" customHeight="1" x14ac:dyDescent="0.3"/>
    <row r="63" ht="27.6" customHeight="1" x14ac:dyDescent="0.3"/>
    <row r="64" ht="27.6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27.6" customHeight="1" x14ac:dyDescent="0.3"/>
    <row r="70" ht="41.4" customHeight="1" x14ac:dyDescent="0.3"/>
    <row r="71" ht="41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27.6" customHeight="1" x14ac:dyDescent="0.3"/>
    <row r="79" ht="14.4" customHeight="1" x14ac:dyDescent="0.3"/>
    <row r="80" ht="27.6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27.6" customHeight="1" x14ac:dyDescent="0.3"/>
    <row r="86" ht="27.6" customHeight="1" x14ac:dyDescent="0.3"/>
    <row r="87" ht="41.4" customHeight="1" x14ac:dyDescent="0.3"/>
    <row r="89" ht="27.6" customHeight="1" x14ac:dyDescent="0.3"/>
    <row r="90" ht="27.6" customHeight="1" x14ac:dyDescent="0.3"/>
    <row r="91" ht="41.4" customHeight="1" x14ac:dyDescent="0.3"/>
    <row r="92" ht="27.6" customHeight="1" x14ac:dyDescent="0.3"/>
    <row r="93" ht="41.4" customHeight="1" x14ac:dyDescent="0.3"/>
    <row r="94" ht="27.6" customHeight="1" x14ac:dyDescent="0.3"/>
    <row r="95" ht="27.6" customHeight="1" x14ac:dyDescent="0.3"/>
    <row r="96" ht="41.4" customHeight="1" x14ac:dyDescent="0.3"/>
    <row r="97" ht="27.6" customHeight="1" x14ac:dyDescent="0.3"/>
    <row r="98" ht="27.6" customHeight="1" x14ac:dyDescent="0.3"/>
    <row r="99" ht="27.6" customHeight="1" x14ac:dyDescent="0.3"/>
    <row r="100" ht="41.4" customHeight="1" x14ac:dyDescent="0.3"/>
    <row r="101" ht="27.6" customHeight="1" x14ac:dyDescent="0.3"/>
    <row r="102" ht="27.6" customHeight="1" x14ac:dyDescent="0.3"/>
    <row r="103" ht="27.6" customHeight="1" x14ac:dyDescent="0.3"/>
    <row r="104" ht="27.6" customHeight="1" x14ac:dyDescent="0.3"/>
    <row r="105" ht="27.6" customHeight="1" x14ac:dyDescent="0.3"/>
    <row r="106" ht="27.6" customHeight="1" x14ac:dyDescent="0.3"/>
    <row r="107" ht="27.6" customHeight="1" x14ac:dyDescent="0.3"/>
    <row r="108" ht="27.6" customHeight="1" x14ac:dyDescent="0.3"/>
    <row r="109" ht="41.4" customHeight="1" x14ac:dyDescent="0.3"/>
    <row r="110" ht="27.6" customHeight="1" x14ac:dyDescent="0.3"/>
    <row r="111" ht="27.6" customHeight="1" x14ac:dyDescent="0.3"/>
    <row r="112" ht="27.6" customHeight="1" x14ac:dyDescent="0.3"/>
    <row r="113" ht="27.6" customHeight="1" x14ac:dyDescent="0.3"/>
    <row r="114" ht="27.6" customHeight="1" x14ac:dyDescent="0.3"/>
    <row r="115" ht="27.6" customHeight="1" x14ac:dyDescent="0.3"/>
    <row r="116" ht="27.6" customHeight="1" x14ac:dyDescent="0.3"/>
    <row r="117" ht="27.6" customHeight="1" x14ac:dyDescent="0.3"/>
    <row r="118" ht="27.6" customHeight="1" x14ac:dyDescent="0.3"/>
    <row r="119" ht="41.4" customHeight="1" x14ac:dyDescent="0.3"/>
    <row r="121" ht="14.4" customHeight="1" x14ac:dyDescent="0.3"/>
    <row r="122" ht="14.4" customHeight="1" x14ac:dyDescent="0.3"/>
    <row r="123" ht="14.4" customHeight="1" x14ac:dyDescent="0.3"/>
    <row r="124" ht="27.6" customHeight="1" x14ac:dyDescent="0.3"/>
    <row r="125" ht="14.4" customHeight="1" x14ac:dyDescent="0.3"/>
    <row r="126" ht="27.6" customHeight="1" x14ac:dyDescent="0.3"/>
    <row r="127" ht="27.6" customHeight="1" x14ac:dyDescent="0.3"/>
    <row r="128" ht="14.4" customHeight="1" x14ac:dyDescent="0.3"/>
    <row r="129" ht="27.6" customHeight="1" x14ac:dyDescent="0.3"/>
    <row r="130" ht="41.4" customHeight="1" x14ac:dyDescent="0.3"/>
    <row r="131" ht="14.4" customHeight="1" x14ac:dyDescent="0.3"/>
    <row r="132" ht="27.6" customHeight="1" x14ac:dyDescent="0.3"/>
    <row r="133" ht="14.4" customHeight="1" x14ac:dyDescent="0.3"/>
    <row r="134" ht="27.6" customHeight="1" x14ac:dyDescent="0.3"/>
    <row r="135" ht="14.4" customHeight="1" x14ac:dyDescent="0.3"/>
    <row r="136" ht="14.4" customHeight="1" x14ac:dyDescent="0.3"/>
    <row r="137" ht="27.6" customHeight="1" x14ac:dyDescent="0.3"/>
    <row r="138" ht="14.4" customHeight="1" x14ac:dyDescent="0.3"/>
    <row r="139" ht="27.6" customHeight="1" x14ac:dyDescent="0.3"/>
    <row r="140" ht="14.4" customHeight="1" x14ac:dyDescent="0.3"/>
    <row r="141" ht="27.6" customHeight="1" x14ac:dyDescent="0.3"/>
    <row r="142" ht="27.6" customHeight="1" x14ac:dyDescent="0.3"/>
    <row r="143" ht="41.4" customHeight="1" x14ac:dyDescent="0.3"/>
    <row r="144" ht="41.4" customHeight="1" x14ac:dyDescent="0.3"/>
    <row r="145" ht="27.6" customHeight="1" x14ac:dyDescent="0.3"/>
    <row r="146" ht="27.6" customHeight="1" x14ac:dyDescent="0.3"/>
    <row r="147" ht="14.4" customHeight="1" x14ac:dyDescent="0.3"/>
    <row r="148" ht="41.4" customHeight="1" x14ac:dyDescent="0.3"/>
    <row r="149" ht="14.4" customHeight="1" x14ac:dyDescent="0.3"/>
    <row r="150" ht="14.4" customHeight="1" x14ac:dyDescent="0.3"/>
    <row r="151" ht="27.6" customHeight="1" x14ac:dyDescent="0.3"/>
    <row r="152" ht="14.4" customHeight="1" x14ac:dyDescent="0.3"/>
    <row r="153" ht="27.6" customHeight="1" x14ac:dyDescent="0.3"/>
    <row r="154" ht="14.4" customHeight="1" x14ac:dyDescent="0.3"/>
    <row r="155" ht="14.4" customHeight="1" x14ac:dyDescent="0.3"/>
    <row r="156" ht="27.6" customHeight="1" x14ac:dyDescent="0.3"/>
    <row r="157" ht="41.4" customHeight="1" x14ac:dyDescent="0.3"/>
    <row r="158" ht="41.4" customHeight="1" x14ac:dyDescent="0.3"/>
    <row r="159" ht="14.4" customHeight="1" x14ac:dyDescent="0.3"/>
    <row r="160" ht="14.4" customHeight="1" x14ac:dyDescent="0.3"/>
    <row r="161" ht="27.6" customHeight="1" x14ac:dyDescent="0.3"/>
    <row r="162" ht="14.4" customHeight="1" x14ac:dyDescent="0.3"/>
    <row r="163" ht="27.6" customHeight="1" x14ac:dyDescent="0.3"/>
    <row r="164" ht="27.6" customHeight="1" x14ac:dyDescent="0.3"/>
    <row r="165" ht="27.6" customHeight="1" x14ac:dyDescent="0.3"/>
    <row r="166" ht="27.6" customHeight="1" x14ac:dyDescent="0.3"/>
    <row r="167" ht="27.6" customHeight="1" x14ac:dyDescent="0.3"/>
    <row r="168" ht="27.6" customHeight="1" x14ac:dyDescent="0.3"/>
    <row r="169" ht="27.6" customHeight="1" x14ac:dyDescent="0.3"/>
    <row r="170" ht="27.6" customHeight="1" x14ac:dyDescent="0.3"/>
    <row r="171" ht="27.6" customHeight="1" x14ac:dyDescent="0.3"/>
    <row r="172" ht="27.6" customHeight="1" x14ac:dyDescent="0.3"/>
    <row r="173" ht="27.6" customHeight="1" x14ac:dyDescent="0.3"/>
    <row r="174" ht="27.6" customHeight="1" x14ac:dyDescent="0.3"/>
    <row r="175" ht="27.6" customHeight="1" x14ac:dyDescent="0.3"/>
    <row r="176" ht="27.6" customHeight="1" x14ac:dyDescent="0.3"/>
    <row r="177" ht="41.4" customHeight="1" x14ac:dyDescent="0.3"/>
    <row r="178" ht="41.4" customHeight="1" x14ac:dyDescent="0.3"/>
    <row r="179" ht="27.6" customHeight="1" x14ac:dyDescent="0.3"/>
    <row r="180" ht="27.6" customHeight="1" x14ac:dyDescent="0.3"/>
    <row r="181" ht="27.6" customHeight="1" x14ac:dyDescent="0.3"/>
    <row r="182" ht="27.6" customHeight="1" x14ac:dyDescent="0.3"/>
    <row r="183" ht="14.4" customHeight="1" x14ac:dyDescent="0.3"/>
    <row r="184" ht="14.4" customHeight="1" x14ac:dyDescent="0.3"/>
    <row r="185" ht="14.4" customHeight="1" x14ac:dyDescent="0.3"/>
    <row r="186" ht="14.4" customHeight="1" x14ac:dyDescent="0.3"/>
    <row r="187" ht="14.4" customHeight="1" x14ac:dyDescent="0.3"/>
    <row r="188" ht="27.6" customHeight="1" x14ac:dyDescent="0.3"/>
    <row r="189" ht="14.4" customHeight="1" x14ac:dyDescent="0.3"/>
    <row r="190" ht="27.6" customHeight="1" x14ac:dyDescent="0.3"/>
    <row r="191" ht="27.6" customHeight="1" x14ac:dyDescent="0.3"/>
    <row r="192" ht="14.4" customHeight="1" x14ac:dyDescent="0.3"/>
    <row r="193" ht="14.4" customHeight="1" x14ac:dyDescent="0.3"/>
    <row r="194" ht="14.4" customHeight="1" x14ac:dyDescent="0.3"/>
    <row r="195" ht="27.6" customHeight="1" x14ac:dyDescent="0.3"/>
    <row r="196" ht="41.4" customHeight="1" x14ac:dyDescent="0.3"/>
    <row r="197" ht="41.4" customHeight="1" x14ac:dyDescent="0.3"/>
    <row r="198" ht="14.4" customHeight="1" x14ac:dyDescent="0.3"/>
    <row r="199" ht="14.4" customHeight="1" x14ac:dyDescent="0.3"/>
    <row r="200" ht="14.4" customHeight="1" x14ac:dyDescent="0.3"/>
    <row r="201" ht="14.4" customHeight="1" x14ac:dyDescent="0.3"/>
    <row r="202" ht="14.4" customHeight="1" x14ac:dyDescent="0.3"/>
    <row r="203" ht="27.6" customHeight="1" x14ac:dyDescent="0.3"/>
    <row r="204" ht="14.4" customHeight="1" x14ac:dyDescent="0.3"/>
    <row r="205" ht="27.6" customHeight="1" x14ac:dyDescent="0.3"/>
    <row r="206" ht="14.4" customHeight="1" x14ac:dyDescent="0.3"/>
    <row r="207" ht="14.4" customHeight="1" x14ac:dyDescent="0.3"/>
    <row r="208" ht="14.4" customHeight="1" x14ac:dyDescent="0.3"/>
    <row r="209" ht="14.4" customHeight="1" x14ac:dyDescent="0.3"/>
    <row r="210" ht="27.6" customHeight="1" x14ac:dyDescent="0.3"/>
    <row r="211" ht="41.4" customHeight="1" x14ac:dyDescent="0.3"/>
    <row r="212" ht="14.4" customHeight="1" x14ac:dyDescent="0.3"/>
    <row r="213" ht="14.4" customHeight="1" x14ac:dyDescent="0.3"/>
    <row r="214" ht="27.6" customHeight="1" x14ac:dyDescent="0.3"/>
    <row r="215" ht="27.6" customHeight="1" x14ac:dyDescent="0.3"/>
    <row r="216" ht="14.4" customHeight="1" x14ac:dyDescent="0.3"/>
    <row r="217" ht="14.4" customHeight="1" x14ac:dyDescent="0.3"/>
    <row r="218" ht="41.4" customHeight="1" x14ac:dyDescent="0.3"/>
    <row r="219" ht="14.4" customHeight="1" x14ac:dyDescent="0.3"/>
    <row r="220" ht="27.6" customHeight="1" x14ac:dyDescent="0.3"/>
    <row r="222" ht="27.6" customHeight="1" x14ac:dyDescent="0.3"/>
    <row r="223" ht="41.4" customHeight="1" x14ac:dyDescent="0.3"/>
    <row r="224" ht="27.6" customHeight="1" x14ac:dyDescent="0.3"/>
    <row r="225" ht="41.4" customHeight="1" x14ac:dyDescent="0.3"/>
    <row r="226" ht="14.4" customHeight="1" x14ac:dyDescent="0.3"/>
    <row r="227" ht="14.4" customHeight="1" x14ac:dyDescent="0.3"/>
    <row r="228" ht="41.4" customHeight="1" x14ac:dyDescent="0.3"/>
    <row r="229" ht="14.4" customHeight="1" x14ac:dyDescent="0.3"/>
    <row r="230" ht="14.4" customHeight="1" x14ac:dyDescent="0.3"/>
    <row r="231" ht="14.4" customHeight="1" x14ac:dyDescent="0.3"/>
    <row r="232" ht="14.4" customHeight="1" x14ac:dyDescent="0.3"/>
    <row r="233" ht="14.4" customHeight="1" x14ac:dyDescent="0.3"/>
    <row r="234" ht="14.4" customHeight="1" x14ac:dyDescent="0.3"/>
    <row r="235" ht="14.4" customHeight="1" x14ac:dyDescent="0.3"/>
  </sheetData>
  <mergeCells count="23">
    <mergeCell ref="G27:J27"/>
    <mergeCell ref="G28:J28"/>
    <mergeCell ref="G29:J29"/>
    <mergeCell ref="A25:E25"/>
    <mergeCell ref="A26:E26"/>
    <mergeCell ref="A20:G20"/>
    <mergeCell ref="A19:G19"/>
    <mergeCell ref="A21:G21"/>
    <mergeCell ref="A22:G22"/>
    <mergeCell ref="B11:C11"/>
    <mergeCell ref="B12:C12"/>
    <mergeCell ref="B17:C17"/>
    <mergeCell ref="A13:G13"/>
    <mergeCell ref="A14:G14"/>
    <mergeCell ref="B15:C15"/>
    <mergeCell ref="A16:G16"/>
    <mergeCell ref="A18:G18"/>
    <mergeCell ref="G2:J2"/>
    <mergeCell ref="G3:J3"/>
    <mergeCell ref="A6:J6"/>
    <mergeCell ref="A7:J7"/>
    <mergeCell ref="A8:J8"/>
    <mergeCell ref="F4:J4"/>
  </mergeCells>
  <pageMargins left="0.31496062992125984" right="0.31496062992125984" top="0.35433070866141736" bottom="0.35433070866141736" header="0.31496062992125984" footer="0.31496062992125984"/>
  <pageSetup orientation="landscape" verticalDpi="597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7" sqref="A7:J7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.44140625" customWidth="1"/>
    <col min="6" max="6" width="11.6640625" customWidth="1"/>
    <col min="7" max="7" width="22.44140625" customWidth="1"/>
    <col min="8" max="8" width="9.44140625" customWidth="1"/>
    <col min="9" max="10" width="9.777343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73" t="s">
        <v>293</v>
      </c>
      <c r="G2" s="73"/>
      <c r="H2" s="73"/>
      <c r="I2" s="73"/>
      <c r="J2" s="73"/>
    </row>
    <row r="3" spans="1:11" x14ac:dyDescent="0.3">
      <c r="A3" s="1"/>
      <c r="B3" s="1"/>
      <c r="C3" s="1"/>
      <c r="D3" s="1"/>
      <c r="E3" s="1"/>
      <c r="G3" s="73" t="s">
        <v>383</v>
      </c>
      <c r="H3" s="73"/>
      <c r="I3" s="73"/>
      <c r="J3" s="73"/>
      <c r="K3" s="70"/>
    </row>
    <row r="4" spans="1:11" x14ac:dyDescent="0.3">
      <c r="A4" s="1"/>
      <c r="B4" s="1"/>
      <c r="C4" s="1"/>
      <c r="D4" s="1"/>
      <c r="E4" s="1"/>
      <c r="F4" s="71"/>
      <c r="G4" s="71"/>
      <c r="H4" s="71"/>
      <c r="I4" s="71"/>
      <c r="J4" s="71"/>
      <c r="K4" s="69"/>
    </row>
    <row r="5" spans="1:11" x14ac:dyDescent="0.3">
      <c r="A5" s="1"/>
      <c r="B5" s="1"/>
      <c r="C5" s="1"/>
      <c r="D5" s="1"/>
      <c r="E5" s="1"/>
      <c r="F5" s="68"/>
      <c r="G5" s="68"/>
      <c r="H5" s="68"/>
      <c r="I5" s="68"/>
      <c r="J5" s="68"/>
      <c r="K5" s="68"/>
    </row>
    <row r="6" spans="1:11" x14ac:dyDescent="0.3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</row>
    <row r="7" spans="1:11" x14ac:dyDescent="0.3">
      <c r="A7" s="74">
        <v>44377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x14ac:dyDescent="0.3">
      <c r="A8" s="73" t="s">
        <v>340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292</v>
      </c>
    </row>
    <row r="10" spans="1:11" ht="69" x14ac:dyDescent="0.3">
      <c r="A10" s="7" t="s">
        <v>0</v>
      </c>
      <c r="B10" s="75" t="s">
        <v>372</v>
      </c>
      <c r="C10" s="76"/>
      <c r="D10" s="7" t="s">
        <v>373</v>
      </c>
      <c r="E10" s="7" t="s">
        <v>367</v>
      </c>
      <c r="F10" s="7" t="s">
        <v>368</v>
      </c>
      <c r="G10" s="7" t="s">
        <v>369</v>
      </c>
      <c r="H10" s="7" t="s">
        <v>360</v>
      </c>
      <c r="I10" s="7" t="s">
        <v>380</v>
      </c>
      <c r="J10" s="49" t="s">
        <v>379</v>
      </c>
    </row>
    <row r="11" spans="1:11" ht="55.2" x14ac:dyDescent="0.3">
      <c r="A11" s="56" t="s">
        <v>1</v>
      </c>
      <c r="B11" s="72" t="s">
        <v>341</v>
      </c>
      <c r="C11" s="72"/>
      <c r="D11" s="56">
        <v>427500</v>
      </c>
      <c r="E11" s="56" t="s">
        <v>377</v>
      </c>
      <c r="F11" s="61"/>
      <c r="G11" s="61"/>
      <c r="H11" s="62">
        <v>1030200</v>
      </c>
      <c r="I11" s="62">
        <v>345500</v>
      </c>
      <c r="J11" s="43">
        <v>177528</v>
      </c>
    </row>
    <row r="12" spans="1:11" x14ac:dyDescent="0.3">
      <c r="A12" s="38" t="s">
        <v>1</v>
      </c>
      <c r="B12" s="72" t="s">
        <v>341</v>
      </c>
      <c r="C12" s="72"/>
      <c r="D12" s="40">
        <v>481503</v>
      </c>
      <c r="E12" s="40" t="s">
        <v>44</v>
      </c>
      <c r="F12" s="38"/>
      <c r="G12" s="38"/>
      <c r="H12" s="63">
        <v>12400</v>
      </c>
      <c r="I12" s="63">
        <v>12400</v>
      </c>
      <c r="J12" s="64">
        <v>12366</v>
      </c>
    </row>
    <row r="13" spans="1:11" x14ac:dyDescent="0.3">
      <c r="A13" s="56" t="s">
        <v>1</v>
      </c>
      <c r="B13" s="72" t="s">
        <v>341</v>
      </c>
      <c r="C13" s="72"/>
      <c r="D13" s="56">
        <v>483103</v>
      </c>
      <c r="E13" s="56" t="s">
        <v>44</v>
      </c>
      <c r="F13" s="56"/>
      <c r="G13" s="56"/>
      <c r="H13" s="22">
        <v>5838100</v>
      </c>
      <c r="I13" s="22">
        <v>1957700</v>
      </c>
      <c r="J13" s="13">
        <v>1005992</v>
      </c>
    </row>
    <row r="14" spans="1:11" x14ac:dyDescent="0.3">
      <c r="A14" s="77" t="s">
        <v>295</v>
      </c>
      <c r="B14" s="77"/>
      <c r="C14" s="77"/>
      <c r="D14" s="77"/>
      <c r="E14" s="77"/>
      <c r="F14" s="77"/>
      <c r="G14" s="77"/>
      <c r="H14" s="24">
        <f>SUM(H11:H13)</f>
        <v>6880700</v>
      </c>
      <c r="I14" s="24">
        <f t="shared" ref="I14:J14" si="0">SUM(I11:I13)</f>
        <v>2315600</v>
      </c>
      <c r="J14" s="24">
        <f t="shared" si="0"/>
        <v>1195886</v>
      </c>
    </row>
    <row r="15" spans="1:11" x14ac:dyDescent="0.3">
      <c r="A15" s="79" t="s">
        <v>342</v>
      </c>
      <c r="B15" s="79"/>
      <c r="C15" s="79"/>
      <c r="D15" s="79"/>
      <c r="E15" s="79"/>
      <c r="F15" s="79"/>
      <c r="G15" s="79"/>
      <c r="H15" s="25">
        <f>H14</f>
        <v>6880700</v>
      </c>
      <c r="I15" s="25">
        <f t="shared" ref="I15:J15" si="1">I14</f>
        <v>2315600</v>
      </c>
      <c r="J15" s="25">
        <f t="shared" si="1"/>
        <v>1195886</v>
      </c>
    </row>
    <row r="16" spans="1:11" ht="31.2" x14ac:dyDescent="0.3">
      <c r="A16" s="42" t="s">
        <v>74</v>
      </c>
      <c r="B16" s="72" t="s">
        <v>341</v>
      </c>
      <c r="C16" s="72"/>
      <c r="D16" s="56">
        <v>680600</v>
      </c>
      <c r="E16" s="10" t="s">
        <v>208</v>
      </c>
      <c r="F16" s="58">
        <v>561701</v>
      </c>
      <c r="G16" s="58" t="s">
        <v>136</v>
      </c>
      <c r="H16" s="65">
        <v>1030200</v>
      </c>
      <c r="I16" s="65">
        <v>345500</v>
      </c>
      <c r="J16" s="65">
        <v>0</v>
      </c>
    </row>
    <row r="17" spans="1:10" ht="31.2" x14ac:dyDescent="0.3">
      <c r="A17" s="42" t="s">
        <v>74</v>
      </c>
      <c r="B17" s="72" t="s">
        <v>341</v>
      </c>
      <c r="C17" s="72"/>
      <c r="D17" s="56">
        <v>680600</v>
      </c>
      <c r="E17" s="10" t="s">
        <v>208</v>
      </c>
      <c r="F17" s="58">
        <v>561702</v>
      </c>
      <c r="G17" s="56" t="s">
        <v>350</v>
      </c>
      <c r="H17" s="65">
        <v>5838100</v>
      </c>
      <c r="I17" s="65">
        <v>1957700</v>
      </c>
      <c r="J17" s="65">
        <v>0</v>
      </c>
    </row>
    <row r="18" spans="1:10" ht="31.2" x14ac:dyDescent="0.3">
      <c r="A18" s="42" t="s">
        <v>74</v>
      </c>
      <c r="B18" s="72" t="s">
        <v>341</v>
      </c>
      <c r="C18" s="72"/>
      <c r="D18" s="40">
        <v>680600</v>
      </c>
      <c r="E18" s="10" t="s">
        <v>208</v>
      </c>
      <c r="F18" s="58">
        <v>581602</v>
      </c>
      <c r="G18" s="56" t="s">
        <v>350</v>
      </c>
      <c r="H18" s="23">
        <v>12400</v>
      </c>
      <c r="I18" s="23">
        <v>12400</v>
      </c>
      <c r="J18" s="23">
        <v>12400</v>
      </c>
    </row>
    <row r="19" spans="1:10" x14ac:dyDescent="0.3">
      <c r="A19" s="77" t="s">
        <v>295</v>
      </c>
      <c r="B19" s="77"/>
      <c r="C19" s="77"/>
      <c r="D19" s="77"/>
      <c r="E19" s="77"/>
      <c r="F19" s="77"/>
      <c r="G19" s="77"/>
      <c r="H19" s="26">
        <f>SUM(H16:H18)</f>
        <v>6880700</v>
      </c>
      <c r="I19" s="26">
        <f t="shared" ref="I19:J19" si="2">SUM(I16:I18)</f>
        <v>2315600</v>
      </c>
      <c r="J19" s="26">
        <f t="shared" si="2"/>
        <v>12400</v>
      </c>
    </row>
    <row r="20" spans="1:10" x14ac:dyDescent="0.3">
      <c r="A20" s="80" t="s">
        <v>353</v>
      </c>
      <c r="B20" s="80"/>
      <c r="C20" s="80"/>
      <c r="D20" s="80"/>
      <c r="E20" s="80"/>
      <c r="F20" s="80"/>
      <c r="G20" s="80"/>
      <c r="H20" s="27">
        <f>H19</f>
        <v>6880700</v>
      </c>
      <c r="I20" s="27">
        <f t="shared" ref="I20:J20" si="3">I19</f>
        <v>2315600</v>
      </c>
      <c r="J20" s="27">
        <f t="shared" si="3"/>
        <v>12400</v>
      </c>
    </row>
    <row r="21" spans="1:10" x14ac:dyDescent="0.3">
      <c r="A21" s="81" t="s">
        <v>313</v>
      </c>
      <c r="B21" s="81"/>
      <c r="C21" s="81"/>
      <c r="D21" s="81"/>
      <c r="E21" s="81"/>
      <c r="F21" s="81"/>
      <c r="G21" s="81"/>
      <c r="H21" s="27">
        <f>H22</f>
        <v>0</v>
      </c>
      <c r="I21" s="27">
        <f t="shared" ref="I21:J21" si="4">I22</f>
        <v>0</v>
      </c>
      <c r="J21" s="27">
        <f t="shared" si="4"/>
        <v>1183486</v>
      </c>
    </row>
    <row r="22" spans="1:10" x14ac:dyDescent="0.3">
      <c r="A22" s="77" t="s">
        <v>295</v>
      </c>
      <c r="B22" s="77"/>
      <c r="C22" s="77"/>
      <c r="D22" s="77"/>
      <c r="E22" s="77"/>
      <c r="F22" s="77"/>
      <c r="G22" s="77"/>
      <c r="H22" s="4">
        <f>H14-H19</f>
        <v>0</v>
      </c>
      <c r="I22" s="4">
        <f t="shared" ref="I22:J22" si="5">I14-I19</f>
        <v>0</v>
      </c>
      <c r="J22" s="4">
        <f t="shared" si="5"/>
        <v>1183486</v>
      </c>
    </row>
    <row r="23" spans="1:1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73" t="s">
        <v>269</v>
      </c>
      <c r="B24" s="73"/>
      <c r="C24" s="73"/>
      <c r="D24" s="73"/>
      <c r="E24" s="73"/>
      <c r="F24" s="1"/>
      <c r="G24" s="1"/>
      <c r="H24" s="1"/>
      <c r="I24" s="1"/>
      <c r="J24" s="1"/>
    </row>
    <row r="25" spans="1:10" x14ac:dyDescent="0.3">
      <c r="A25" s="73" t="s">
        <v>358</v>
      </c>
      <c r="B25" s="73"/>
      <c r="C25" s="73"/>
      <c r="D25" s="73"/>
      <c r="E25" s="73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73" t="s">
        <v>270</v>
      </c>
      <c r="H26" s="73"/>
      <c r="I26" s="73"/>
      <c r="J26" s="73"/>
    </row>
    <row r="27" spans="1:10" x14ac:dyDescent="0.3">
      <c r="A27" s="1"/>
      <c r="B27" s="1"/>
      <c r="C27" s="1"/>
      <c r="D27" s="1"/>
      <c r="E27" s="1"/>
      <c r="F27" s="1"/>
      <c r="G27" s="73" t="s">
        <v>339</v>
      </c>
      <c r="H27" s="73"/>
      <c r="I27" s="73"/>
      <c r="J27" s="73"/>
    </row>
    <row r="28" spans="1:10" x14ac:dyDescent="0.3">
      <c r="A28" s="1"/>
      <c r="B28" s="1"/>
      <c r="C28" s="1"/>
      <c r="D28" s="1"/>
      <c r="E28" s="1"/>
      <c r="F28" s="1"/>
      <c r="G28" s="73" t="s">
        <v>291</v>
      </c>
      <c r="H28" s="73"/>
      <c r="I28" s="73"/>
      <c r="J28" s="73"/>
    </row>
  </sheetData>
  <mergeCells count="24">
    <mergeCell ref="B18:C18"/>
    <mergeCell ref="B11:C11"/>
    <mergeCell ref="B13:C13"/>
    <mergeCell ref="B16:C16"/>
    <mergeCell ref="B17:C17"/>
    <mergeCell ref="F2:J2"/>
    <mergeCell ref="B10:C10"/>
    <mergeCell ref="B12:C12"/>
    <mergeCell ref="A14:G14"/>
    <mergeCell ref="A15:G15"/>
    <mergeCell ref="G3:J3"/>
    <mergeCell ref="A6:J6"/>
    <mergeCell ref="A7:J7"/>
    <mergeCell ref="A8:J8"/>
    <mergeCell ref="F4:J4"/>
    <mergeCell ref="A21:G21"/>
    <mergeCell ref="A20:G20"/>
    <mergeCell ref="A19:G19"/>
    <mergeCell ref="G28:J28"/>
    <mergeCell ref="A22:G22"/>
    <mergeCell ref="A24:E24"/>
    <mergeCell ref="A25:E25"/>
    <mergeCell ref="G26:J26"/>
    <mergeCell ref="G27:J27"/>
  </mergeCells>
  <pageMargins left="0.43307086614173229" right="0.43307086614173229" top="0.35433070866141736" bottom="0.35433070866141736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A6" sqref="A6:J6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8" width="13" bestFit="1" customWidth="1"/>
    <col min="9" max="10" width="11.886718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73" t="s">
        <v>317</v>
      </c>
      <c r="G2" s="73"/>
      <c r="H2" s="73"/>
      <c r="I2" s="73"/>
      <c r="J2" s="73"/>
    </row>
    <row r="3" spans="1:11" x14ac:dyDescent="0.3">
      <c r="A3" s="1"/>
      <c r="B3" s="1"/>
      <c r="C3" s="1"/>
      <c r="D3" s="1"/>
      <c r="E3" s="1"/>
      <c r="G3" s="73" t="s">
        <v>383</v>
      </c>
      <c r="H3" s="73"/>
      <c r="I3" s="73"/>
      <c r="J3" s="73"/>
      <c r="K3" s="70"/>
    </row>
    <row r="4" spans="1:11" x14ac:dyDescent="0.3">
      <c r="A4" s="1"/>
      <c r="B4" s="1"/>
      <c r="C4" s="1"/>
      <c r="D4" s="1"/>
      <c r="E4" s="1"/>
      <c r="F4" s="71"/>
      <c r="G4" s="71"/>
      <c r="H4" s="71"/>
      <c r="I4" s="71"/>
      <c r="J4" s="71"/>
      <c r="K4" s="69"/>
    </row>
    <row r="5" spans="1:11" x14ac:dyDescent="0.3">
      <c r="A5" s="1"/>
      <c r="B5" s="1"/>
      <c r="C5" s="1"/>
      <c r="D5" s="1"/>
      <c r="E5" s="1"/>
      <c r="F5" s="69"/>
      <c r="G5" s="69"/>
      <c r="H5" s="69"/>
      <c r="I5" s="69"/>
      <c r="J5" s="69"/>
    </row>
    <row r="6" spans="1:11" x14ac:dyDescent="0.3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</row>
    <row r="7" spans="1:11" x14ac:dyDescent="0.3">
      <c r="A7" s="74">
        <v>44377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x14ac:dyDescent="0.3">
      <c r="A8" s="73" t="s">
        <v>355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1" ht="69" x14ac:dyDescent="0.3">
      <c r="A10" s="9" t="s">
        <v>0</v>
      </c>
      <c r="B10" s="75" t="s">
        <v>372</v>
      </c>
      <c r="C10" s="76"/>
      <c r="D10" s="7" t="s">
        <v>373</v>
      </c>
      <c r="E10" s="7" t="s">
        <v>367</v>
      </c>
      <c r="F10" s="7" t="s">
        <v>368</v>
      </c>
      <c r="G10" s="7" t="s">
        <v>369</v>
      </c>
      <c r="H10" s="9" t="s">
        <v>361</v>
      </c>
      <c r="I10" s="9" t="s">
        <v>381</v>
      </c>
      <c r="J10" s="49" t="s">
        <v>379</v>
      </c>
    </row>
    <row r="11" spans="1:11" ht="41.4" x14ac:dyDescent="0.3">
      <c r="A11" s="21" t="s">
        <v>1</v>
      </c>
      <c r="B11" s="72" t="s">
        <v>48</v>
      </c>
      <c r="C11" s="72"/>
      <c r="D11" s="21" t="s">
        <v>15</v>
      </c>
      <c r="E11" s="21" t="s">
        <v>16</v>
      </c>
      <c r="F11" s="11"/>
      <c r="G11" s="11"/>
      <c r="H11" s="12">
        <v>130000</v>
      </c>
      <c r="I11" s="12">
        <v>63000</v>
      </c>
      <c r="J11" s="13">
        <v>40696</v>
      </c>
    </row>
    <row r="12" spans="1:11" ht="27.6" x14ac:dyDescent="0.3">
      <c r="A12" s="21" t="s">
        <v>1</v>
      </c>
      <c r="B12" s="72" t="s">
        <v>48</v>
      </c>
      <c r="C12" s="72"/>
      <c r="D12" s="21" t="s">
        <v>49</v>
      </c>
      <c r="E12" s="21" t="s">
        <v>50</v>
      </c>
      <c r="F12" s="11"/>
      <c r="G12" s="11"/>
      <c r="H12" s="12">
        <v>2073000</v>
      </c>
      <c r="I12" s="12">
        <v>1050000</v>
      </c>
      <c r="J12" s="13">
        <v>912430.21</v>
      </c>
    </row>
    <row r="13" spans="1:11" ht="55.2" x14ac:dyDescent="0.3">
      <c r="A13" s="21" t="s">
        <v>1</v>
      </c>
      <c r="B13" s="72" t="s">
        <v>48</v>
      </c>
      <c r="C13" s="72"/>
      <c r="D13" s="21" t="s">
        <v>51</v>
      </c>
      <c r="E13" s="21" t="s">
        <v>52</v>
      </c>
      <c r="F13" s="11"/>
      <c r="G13" s="11"/>
      <c r="H13" s="12">
        <v>169897000</v>
      </c>
      <c r="I13" s="12">
        <v>87080000</v>
      </c>
      <c r="J13" s="13">
        <v>86097993.730000004</v>
      </c>
    </row>
    <row r="14" spans="1:11" ht="69" x14ac:dyDescent="0.3">
      <c r="A14" s="21" t="s">
        <v>1</v>
      </c>
      <c r="B14" s="72" t="s">
        <v>48</v>
      </c>
      <c r="C14" s="72"/>
      <c r="D14" s="21" t="s">
        <v>53</v>
      </c>
      <c r="E14" s="21" t="s">
        <v>54</v>
      </c>
      <c r="F14" s="11"/>
      <c r="G14" s="11"/>
      <c r="H14" s="12">
        <v>45093000</v>
      </c>
      <c r="I14" s="12">
        <v>23450000</v>
      </c>
      <c r="J14" s="13">
        <v>20210497.260000002</v>
      </c>
    </row>
    <row r="15" spans="1:11" ht="82.8" x14ac:dyDescent="0.3">
      <c r="A15" s="21" t="s">
        <v>1</v>
      </c>
      <c r="B15" s="72" t="s">
        <v>48</v>
      </c>
      <c r="C15" s="72"/>
      <c r="D15" s="21">
        <v>333100</v>
      </c>
      <c r="E15" s="21" t="s">
        <v>318</v>
      </c>
      <c r="F15" s="11"/>
      <c r="G15" s="11"/>
      <c r="H15" s="12">
        <v>0</v>
      </c>
      <c r="I15" s="12">
        <v>0</v>
      </c>
      <c r="J15" s="13">
        <v>0</v>
      </c>
    </row>
    <row r="16" spans="1:11" ht="41.4" x14ac:dyDescent="0.3">
      <c r="A16" s="21" t="s">
        <v>1</v>
      </c>
      <c r="B16" s="72" t="s">
        <v>48</v>
      </c>
      <c r="C16" s="72"/>
      <c r="D16" s="21" t="s">
        <v>55</v>
      </c>
      <c r="E16" s="21" t="s">
        <v>56</v>
      </c>
      <c r="F16" s="11"/>
      <c r="G16" s="11"/>
      <c r="H16" s="12">
        <v>6442000</v>
      </c>
      <c r="I16" s="12">
        <v>3320000</v>
      </c>
      <c r="J16" s="13">
        <v>3040000</v>
      </c>
    </row>
    <row r="17" spans="1:10" ht="35.25" customHeight="1" x14ac:dyDescent="0.3">
      <c r="A17" s="21" t="s">
        <v>1</v>
      </c>
      <c r="B17" s="72" t="s">
        <v>48</v>
      </c>
      <c r="C17" s="72"/>
      <c r="D17" s="21" t="s">
        <v>57</v>
      </c>
      <c r="E17" s="21" t="s">
        <v>58</v>
      </c>
      <c r="F17" s="11"/>
      <c r="G17" s="11"/>
      <c r="H17" s="12">
        <v>1697000</v>
      </c>
      <c r="I17" s="12">
        <v>750000</v>
      </c>
      <c r="J17" s="13">
        <v>597075.06999999995</v>
      </c>
    </row>
    <row r="18" spans="1:10" x14ac:dyDescent="0.3">
      <c r="A18" s="21" t="s">
        <v>1</v>
      </c>
      <c r="B18" s="72" t="s">
        <v>48</v>
      </c>
      <c r="C18" s="72"/>
      <c r="D18" s="21" t="s">
        <v>59</v>
      </c>
      <c r="E18" s="21" t="s">
        <v>60</v>
      </c>
      <c r="F18" s="11"/>
      <c r="G18" s="11"/>
      <c r="H18" s="12">
        <v>0</v>
      </c>
      <c r="I18" s="12">
        <v>0</v>
      </c>
      <c r="J18" s="13">
        <v>10360.14</v>
      </c>
    </row>
    <row r="19" spans="1:10" ht="69" x14ac:dyDescent="0.3">
      <c r="A19" s="56" t="s">
        <v>1</v>
      </c>
      <c r="B19" s="72" t="s">
        <v>48</v>
      </c>
      <c r="C19" s="72"/>
      <c r="D19" s="56">
        <v>370300</v>
      </c>
      <c r="E19" s="56" t="s">
        <v>326</v>
      </c>
      <c r="F19" s="11"/>
      <c r="G19" s="11"/>
      <c r="H19" s="12">
        <v>0</v>
      </c>
      <c r="I19" s="12">
        <v>0</v>
      </c>
      <c r="J19" s="13">
        <v>0</v>
      </c>
    </row>
    <row r="20" spans="1:10" ht="69" x14ac:dyDescent="0.3">
      <c r="A20" s="39" t="s">
        <v>1</v>
      </c>
      <c r="B20" s="72" t="s">
        <v>48</v>
      </c>
      <c r="C20" s="72"/>
      <c r="D20" s="39">
        <v>401501</v>
      </c>
      <c r="E20" s="39" t="s">
        <v>343</v>
      </c>
      <c r="F20" s="11"/>
      <c r="G20" s="11"/>
      <c r="H20" s="12">
        <v>0</v>
      </c>
      <c r="I20" s="12">
        <v>0</v>
      </c>
      <c r="J20" s="13">
        <v>1000000</v>
      </c>
    </row>
    <row r="21" spans="1:10" ht="55.2" x14ac:dyDescent="0.3">
      <c r="A21" s="21" t="s">
        <v>1</v>
      </c>
      <c r="B21" s="72" t="s">
        <v>48</v>
      </c>
      <c r="C21" s="72"/>
      <c r="D21" s="21" t="s">
        <v>63</v>
      </c>
      <c r="E21" s="21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55.2" x14ac:dyDescent="0.3">
      <c r="A22" s="39" t="s">
        <v>1</v>
      </c>
      <c r="B22" s="72" t="s">
        <v>48</v>
      </c>
      <c r="C22" s="72"/>
      <c r="D22" s="39">
        <v>431000</v>
      </c>
      <c r="E22" s="39" t="s">
        <v>344</v>
      </c>
      <c r="F22" s="11"/>
      <c r="G22" s="11"/>
      <c r="H22" s="12">
        <v>2000000</v>
      </c>
      <c r="I22" s="12">
        <v>1176000</v>
      </c>
      <c r="J22" s="13">
        <v>0</v>
      </c>
    </row>
    <row r="23" spans="1:10" ht="69" x14ac:dyDescent="0.3">
      <c r="A23" s="21" t="s">
        <v>1</v>
      </c>
      <c r="B23" s="72" t="s">
        <v>48</v>
      </c>
      <c r="C23" s="72"/>
      <c r="D23" s="21" t="s">
        <v>67</v>
      </c>
      <c r="E23" s="21" t="s">
        <v>68</v>
      </c>
      <c r="F23" s="11"/>
      <c r="G23" s="11"/>
      <c r="H23" s="12">
        <v>128770000</v>
      </c>
      <c r="I23" s="12">
        <v>68828000</v>
      </c>
      <c r="J23" s="13">
        <v>63295775</v>
      </c>
    </row>
    <row r="24" spans="1:10" x14ac:dyDescent="0.3">
      <c r="A24" s="77" t="s">
        <v>294</v>
      </c>
      <c r="B24" s="77"/>
      <c r="C24" s="77"/>
      <c r="D24" s="77"/>
      <c r="E24" s="77"/>
      <c r="F24" s="77"/>
      <c r="G24" s="77"/>
      <c r="H24" s="15">
        <f>SUM(H11:H23)</f>
        <v>356102000</v>
      </c>
      <c r="I24" s="15">
        <f t="shared" ref="I24:J24" si="0">SUM(I11:I23)</f>
        <v>185717000</v>
      </c>
      <c r="J24" s="15">
        <f t="shared" si="0"/>
        <v>175204827.41</v>
      </c>
    </row>
    <row r="25" spans="1:10" ht="69" x14ac:dyDescent="0.3">
      <c r="A25" s="21" t="s">
        <v>1</v>
      </c>
      <c r="B25" s="72" t="s">
        <v>48</v>
      </c>
      <c r="C25" s="72"/>
      <c r="D25" s="21" t="s">
        <v>61</v>
      </c>
      <c r="E25" s="21" t="s">
        <v>62</v>
      </c>
      <c r="F25" s="11"/>
      <c r="G25" s="11"/>
      <c r="H25" s="12">
        <v>0</v>
      </c>
      <c r="I25" s="12">
        <v>0</v>
      </c>
      <c r="J25" s="13">
        <v>500000</v>
      </c>
    </row>
    <row r="26" spans="1:10" ht="41.4" x14ac:dyDescent="0.3">
      <c r="A26" s="66" t="s">
        <v>1</v>
      </c>
      <c r="B26" s="72" t="s">
        <v>48</v>
      </c>
      <c r="C26" s="72"/>
      <c r="D26" s="66">
        <v>401600</v>
      </c>
      <c r="E26" s="66" t="s">
        <v>382</v>
      </c>
      <c r="F26" s="11"/>
      <c r="G26" s="11"/>
      <c r="H26" s="12">
        <v>0</v>
      </c>
      <c r="I26" s="12">
        <v>0</v>
      </c>
      <c r="J26" s="13">
        <v>676061.61</v>
      </c>
    </row>
    <row r="27" spans="1:10" ht="124.8" customHeight="1" x14ac:dyDescent="0.3">
      <c r="A27" s="21" t="s">
        <v>1</v>
      </c>
      <c r="B27" s="72" t="s">
        <v>48</v>
      </c>
      <c r="C27" s="72"/>
      <c r="D27" s="21">
        <v>427000</v>
      </c>
      <c r="E27" s="21" t="s">
        <v>319</v>
      </c>
      <c r="F27" s="11"/>
      <c r="G27" s="11"/>
      <c r="H27" s="12">
        <v>238470</v>
      </c>
      <c r="I27" s="12">
        <v>238470</v>
      </c>
      <c r="J27" s="13">
        <v>0</v>
      </c>
    </row>
    <row r="28" spans="1:10" ht="55.2" x14ac:dyDescent="0.3">
      <c r="A28" s="21" t="s">
        <v>1</v>
      </c>
      <c r="B28" s="72" t="s">
        <v>48</v>
      </c>
      <c r="C28" s="72"/>
      <c r="D28" s="21" t="s">
        <v>65</v>
      </c>
      <c r="E28" s="21" t="s">
        <v>66</v>
      </c>
      <c r="F28" s="11"/>
      <c r="G28" s="11"/>
      <c r="H28" s="12">
        <v>19800000</v>
      </c>
      <c r="I28" s="12">
        <v>9323000</v>
      </c>
      <c r="J28" s="13">
        <v>6378617.3700000001</v>
      </c>
    </row>
    <row r="29" spans="1:10" s="2" customFormat="1" ht="83.4" x14ac:dyDescent="0.3">
      <c r="A29" s="21" t="s">
        <v>1</v>
      </c>
      <c r="B29" s="72" t="s">
        <v>48</v>
      </c>
      <c r="C29" s="72"/>
      <c r="D29" s="21">
        <v>460400</v>
      </c>
      <c r="E29" s="28" t="s">
        <v>320</v>
      </c>
      <c r="F29" s="28"/>
      <c r="G29" s="28"/>
      <c r="H29" s="29">
        <v>0</v>
      </c>
      <c r="I29" s="29">
        <v>0</v>
      </c>
      <c r="J29" s="29">
        <v>0</v>
      </c>
    </row>
    <row r="30" spans="1:10" s="2" customFormat="1" ht="42" x14ac:dyDescent="0.3">
      <c r="A30" s="21" t="s">
        <v>1</v>
      </c>
      <c r="B30" s="72" t="s">
        <v>48</v>
      </c>
      <c r="C30" s="72"/>
      <c r="D30" s="21">
        <v>480201</v>
      </c>
      <c r="E30" s="28" t="s">
        <v>321</v>
      </c>
      <c r="F30" s="28"/>
      <c r="G30" s="28"/>
      <c r="H30" s="29">
        <v>1485400</v>
      </c>
      <c r="I30" s="29">
        <v>1485400</v>
      </c>
      <c r="J30" s="29">
        <v>0</v>
      </c>
    </row>
    <row r="31" spans="1:10" s="2" customFormat="1" x14ac:dyDescent="0.3">
      <c r="A31" s="41" t="s">
        <v>1</v>
      </c>
      <c r="B31" s="72" t="s">
        <v>48</v>
      </c>
      <c r="C31" s="72"/>
      <c r="D31" s="41">
        <v>480203</v>
      </c>
      <c r="E31" s="28" t="s">
        <v>44</v>
      </c>
      <c r="F31" s="28"/>
      <c r="G31" s="28"/>
      <c r="H31" s="29">
        <v>0</v>
      </c>
      <c r="I31" s="29">
        <v>0</v>
      </c>
      <c r="J31" s="29">
        <v>546062.16</v>
      </c>
    </row>
    <row r="32" spans="1:10" s="2" customFormat="1" x14ac:dyDescent="0.3">
      <c r="A32" s="77" t="s">
        <v>295</v>
      </c>
      <c r="B32" s="77"/>
      <c r="C32" s="77"/>
      <c r="D32" s="77"/>
      <c r="E32" s="77"/>
      <c r="F32" s="77"/>
      <c r="G32" s="77"/>
      <c r="H32" s="30">
        <f>SUM(H25:H31)</f>
        <v>21523870</v>
      </c>
      <c r="I32" s="30">
        <f>SUM(I25:I31)</f>
        <v>11046870</v>
      </c>
      <c r="J32" s="30">
        <f>SUM(J25:J31)</f>
        <v>8100741.1400000006</v>
      </c>
    </row>
    <row r="33" spans="1:10" x14ac:dyDescent="0.3">
      <c r="A33" s="79" t="s">
        <v>322</v>
      </c>
      <c r="B33" s="79"/>
      <c r="C33" s="79"/>
      <c r="D33" s="79"/>
      <c r="E33" s="79"/>
      <c r="F33" s="79"/>
      <c r="G33" s="79"/>
      <c r="H33" s="16">
        <f>H24+H32</f>
        <v>377625870</v>
      </c>
      <c r="I33" s="16">
        <f>I24+I32</f>
        <v>196763870</v>
      </c>
      <c r="J33" s="16">
        <f>J24+J32</f>
        <v>183305568.55000001</v>
      </c>
    </row>
    <row r="34" spans="1:10" ht="33.75" customHeight="1" x14ac:dyDescent="0.3">
      <c r="A34" s="21" t="s">
        <v>74</v>
      </c>
      <c r="B34" s="72" t="s">
        <v>48</v>
      </c>
      <c r="C34" s="72"/>
      <c r="D34" s="21" t="s">
        <v>169</v>
      </c>
      <c r="E34" s="21" t="s">
        <v>170</v>
      </c>
      <c r="F34" s="21" t="s">
        <v>77</v>
      </c>
      <c r="G34" s="21" t="s">
        <v>78</v>
      </c>
      <c r="H34" s="12">
        <v>151400000</v>
      </c>
      <c r="I34" s="12">
        <v>76296000</v>
      </c>
      <c r="J34" s="13">
        <v>73735080</v>
      </c>
    </row>
    <row r="35" spans="1:10" ht="34.5" customHeight="1" x14ac:dyDescent="0.3">
      <c r="A35" s="21" t="s">
        <v>74</v>
      </c>
      <c r="B35" s="72" t="s">
        <v>48</v>
      </c>
      <c r="C35" s="72"/>
      <c r="D35" s="21" t="s">
        <v>169</v>
      </c>
      <c r="E35" s="21" t="s">
        <v>170</v>
      </c>
      <c r="F35" s="21" t="s">
        <v>199</v>
      </c>
      <c r="G35" s="21" t="s">
        <v>200</v>
      </c>
      <c r="H35" s="12">
        <v>48000000</v>
      </c>
      <c r="I35" s="12">
        <v>24350000</v>
      </c>
      <c r="J35" s="13">
        <v>23917276</v>
      </c>
    </row>
    <row r="36" spans="1:10" ht="33.75" customHeight="1" x14ac:dyDescent="0.3">
      <c r="A36" s="21" t="s">
        <v>74</v>
      </c>
      <c r="B36" s="72" t="s">
        <v>48</v>
      </c>
      <c r="C36" s="72"/>
      <c r="D36" s="21" t="s">
        <v>169</v>
      </c>
      <c r="E36" s="21" t="s">
        <v>170</v>
      </c>
      <c r="F36" s="21" t="s">
        <v>201</v>
      </c>
      <c r="G36" s="21" t="s">
        <v>202</v>
      </c>
      <c r="H36" s="12">
        <v>16600000</v>
      </c>
      <c r="I36" s="12">
        <v>8400000</v>
      </c>
      <c r="J36" s="13">
        <v>8305143</v>
      </c>
    </row>
    <row r="37" spans="1:10" ht="27.6" x14ac:dyDescent="0.3">
      <c r="A37" s="21" t="s">
        <v>74</v>
      </c>
      <c r="B37" s="72" t="s">
        <v>48</v>
      </c>
      <c r="C37" s="72"/>
      <c r="D37" s="21" t="s">
        <v>169</v>
      </c>
      <c r="E37" s="21" t="s">
        <v>170</v>
      </c>
      <c r="F37" s="21" t="s">
        <v>231</v>
      </c>
      <c r="G37" s="21" t="s">
        <v>232</v>
      </c>
      <c r="H37" s="12">
        <v>700000</v>
      </c>
      <c r="I37" s="12">
        <v>280000</v>
      </c>
      <c r="J37" s="13">
        <v>208735</v>
      </c>
    </row>
    <row r="38" spans="1:10" ht="30.75" customHeight="1" x14ac:dyDescent="0.3">
      <c r="A38" s="21" t="s">
        <v>74</v>
      </c>
      <c r="B38" s="72" t="s">
        <v>48</v>
      </c>
      <c r="C38" s="72"/>
      <c r="D38" s="21" t="s">
        <v>169</v>
      </c>
      <c r="E38" s="21" t="s">
        <v>170</v>
      </c>
      <c r="F38" s="21" t="s">
        <v>229</v>
      </c>
      <c r="G38" s="21" t="s">
        <v>230</v>
      </c>
      <c r="H38" s="12">
        <v>11200000</v>
      </c>
      <c r="I38" s="12">
        <v>5636000</v>
      </c>
      <c r="J38" s="13">
        <v>5432774</v>
      </c>
    </row>
    <row r="39" spans="1:10" ht="30.75" customHeight="1" x14ac:dyDescent="0.3">
      <c r="A39" s="54" t="s">
        <v>74</v>
      </c>
      <c r="B39" s="72" t="s">
        <v>48</v>
      </c>
      <c r="C39" s="72"/>
      <c r="D39" s="54" t="s">
        <v>169</v>
      </c>
      <c r="E39" s="54" t="s">
        <v>170</v>
      </c>
      <c r="F39" s="54">
        <v>100113</v>
      </c>
      <c r="G39" s="54" t="s">
        <v>82</v>
      </c>
      <c r="H39" s="12">
        <v>3000</v>
      </c>
      <c r="I39" s="12">
        <v>2000</v>
      </c>
      <c r="J39" s="13">
        <v>224</v>
      </c>
    </row>
    <row r="40" spans="1:10" ht="30.75" customHeight="1" x14ac:dyDescent="0.3">
      <c r="A40" s="54" t="s">
        <v>74</v>
      </c>
      <c r="B40" s="72" t="s">
        <v>48</v>
      </c>
      <c r="C40" s="72"/>
      <c r="D40" s="54" t="s">
        <v>169</v>
      </c>
      <c r="E40" s="54" t="s">
        <v>170</v>
      </c>
      <c r="F40" s="54">
        <v>100114</v>
      </c>
      <c r="G40" s="54" t="s">
        <v>275</v>
      </c>
      <c r="H40" s="12">
        <v>20000</v>
      </c>
      <c r="I40" s="12">
        <v>20000</v>
      </c>
      <c r="J40" s="13">
        <v>10000</v>
      </c>
    </row>
    <row r="41" spans="1:10" ht="33.75" customHeight="1" x14ac:dyDescent="0.3">
      <c r="A41" s="21" t="s">
        <v>74</v>
      </c>
      <c r="B41" s="72" t="s">
        <v>48</v>
      </c>
      <c r="C41" s="72"/>
      <c r="D41" s="21" t="s">
        <v>169</v>
      </c>
      <c r="E41" s="21" t="s">
        <v>170</v>
      </c>
      <c r="F41" s="21" t="s">
        <v>233</v>
      </c>
      <c r="G41" s="21" t="s">
        <v>234</v>
      </c>
      <c r="H41" s="12">
        <v>7520000</v>
      </c>
      <c r="I41" s="12">
        <v>3822000</v>
      </c>
      <c r="J41" s="13">
        <v>3770976</v>
      </c>
    </row>
    <row r="42" spans="1:10" ht="33.75" customHeight="1" x14ac:dyDescent="0.3">
      <c r="A42" s="54" t="s">
        <v>74</v>
      </c>
      <c r="B42" s="72" t="s">
        <v>48</v>
      </c>
      <c r="C42" s="72"/>
      <c r="D42" s="54" t="s">
        <v>169</v>
      </c>
      <c r="E42" s="54" t="s">
        <v>170</v>
      </c>
      <c r="F42" s="54">
        <v>100129</v>
      </c>
      <c r="G42" s="54" t="s">
        <v>364</v>
      </c>
      <c r="H42" s="12">
        <v>69000</v>
      </c>
      <c r="I42" s="12">
        <v>69000</v>
      </c>
      <c r="J42" s="13">
        <v>68250</v>
      </c>
    </row>
    <row r="43" spans="1:10" ht="32.25" customHeight="1" x14ac:dyDescent="0.3">
      <c r="A43" s="21" t="s">
        <v>74</v>
      </c>
      <c r="B43" s="72" t="s">
        <v>48</v>
      </c>
      <c r="C43" s="72"/>
      <c r="D43" s="21" t="s">
        <v>169</v>
      </c>
      <c r="E43" s="21" t="s">
        <v>170</v>
      </c>
      <c r="F43" s="21" t="s">
        <v>83</v>
      </c>
      <c r="G43" s="21" t="s">
        <v>84</v>
      </c>
      <c r="H43" s="12">
        <v>4100000</v>
      </c>
      <c r="I43" s="12">
        <v>1950000</v>
      </c>
      <c r="J43" s="13">
        <v>995650</v>
      </c>
    </row>
    <row r="44" spans="1:10" ht="32.25" customHeight="1" x14ac:dyDescent="0.3">
      <c r="A44" s="21" t="s">
        <v>74</v>
      </c>
      <c r="B44" s="72" t="s">
        <v>48</v>
      </c>
      <c r="C44" s="72"/>
      <c r="D44" s="21" t="s">
        <v>169</v>
      </c>
      <c r="E44" s="21" t="s">
        <v>170</v>
      </c>
      <c r="F44" s="21" t="s">
        <v>85</v>
      </c>
      <c r="G44" s="21" t="s">
        <v>86</v>
      </c>
      <c r="H44" s="12">
        <v>0</v>
      </c>
      <c r="I44" s="12">
        <v>0</v>
      </c>
      <c r="J44" s="13">
        <v>0</v>
      </c>
    </row>
    <row r="45" spans="1:10" ht="30.75" customHeight="1" x14ac:dyDescent="0.3">
      <c r="A45" s="21" t="s">
        <v>74</v>
      </c>
      <c r="B45" s="72" t="s">
        <v>48</v>
      </c>
      <c r="C45" s="72"/>
      <c r="D45" s="21" t="s">
        <v>169</v>
      </c>
      <c r="E45" s="21" t="s">
        <v>170</v>
      </c>
      <c r="F45" s="21" t="s">
        <v>235</v>
      </c>
      <c r="G45" s="21" t="s">
        <v>236</v>
      </c>
      <c r="H45" s="12">
        <v>792000</v>
      </c>
      <c r="I45" s="12">
        <v>400000</v>
      </c>
      <c r="J45" s="13">
        <v>391593</v>
      </c>
    </row>
    <row r="46" spans="1:10" ht="33" customHeight="1" x14ac:dyDescent="0.3">
      <c r="A46" s="21" t="s">
        <v>74</v>
      </c>
      <c r="B46" s="72" t="s">
        <v>48</v>
      </c>
      <c r="C46" s="72"/>
      <c r="D46" s="21" t="s">
        <v>169</v>
      </c>
      <c r="E46" s="21" t="s">
        <v>170</v>
      </c>
      <c r="F46" s="21" t="s">
        <v>89</v>
      </c>
      <c r="G46" s="21" t="s">
        <v>90</v>
      </c>
      <c r="H46" s="12">
        <v>5283000</v>
      </c>
      <c r="I46" s="12">
        <v>2630000</v>
      </c>
      <c r="J46" s="13">
        <v>2584606</v>
      </c>
    </row>
    <row r="47" spans="1:10" ht="28.8" customHeight="1" x14ac:dyDescent="0.3">
      <c r="A47" s="21" t="s">
        <v>74</v>
      </c>
      <c r="B47" s="72" t="s">
        <v>48</v>
      </c>
      <c r="C47" s="72"/>
      <c r="D47" s="21" t="s">
        <v>169</v>
      </c>
      <c r="E47" s="21" t="s">
        <v>170</v>
      </c>
      <c r="F47" s="21" t="s">
        <v>91</v>
      </c>
      <c r="G47" s="21" t="s">
        <v>92</v>
      </c>
      <c r="H47" s="12">
        <v>250000</v>
      </c>
      <c r="I47" s="12">
        <v>130000</v>
      </c>
      <c r="J47" s="13">
        <v>79534.42</v>
      </c>
    </row>
    <row r="48" spans="1:10" ht="34.5" customHeight="1" x14ac:dyDescent="0.3">
      <c r="A48" s="21" t="s">
        <v>74</v>
      </c>
      <c r="B48" s="72" t="s">
        <v>48</v>
      </c>
      <c r="C48" s="72"/>
      <c r="D48" s="21" t="s">
        <v>169</v>
      </c>
      <c r="E48" s="21" t="s">
        <v>170</v>
      </c>
      <c r="F48" s="21" t="s">
        <v>175</v>
      </c>
      <c r="G48" s="21" t="s">
        <v>176</v>
      </c>
      <c r="H48" s="12">
        <v>1350000</v>
      </c>
      <c r="I48" s="12">
        <v>778000</v>
      </c>
      <c r="J48" s="13">
        <v>536424</v>
      </c>
    </row>
    <row r="49" spans="1:10" ht="33.75" customHeight="1" x14ac:dyDescent="0.3">
      <c r="A49" s="21" t="s">
        <v>74</v>
      </c>
      <c r="B49" s="72" t="s">
        <v>48</v>
      </c>
      <c r="C49" s="72"/>
      <c r="D49" s="21" t="s">
        <v>169</v>
      </c>
      <c r="E49" s="21" t="s">
        <v>170</v>
      </c>
      <c r="F49" s="21" t="s">
        <v>93</v>
      </c>
      <c r="G49" s="21" t="s">
        <v>94</v>
      </c>
      <c r="H49" s="12">
        <v>4850000</v>
      </c>
      <c r="I49" s="12">
        <v>3394000</v>
      </c>
      <c r="J49" s="13">
        <v>3357862.32</v>
      </c>
    </row>
    <row r="50" spans="1:10" ht="33.75" customHeight="1" x14ac:dyDescent="0.3">
      <c r="A50" s="21" t="s">
        <v>74</v>
      </c>
      <c r="B50" s="72" t="s">
        <v>48</v>
      </c>
      <c r="C50" s="72"/>
      <c r="D50" s="21" t="s">
        <v>169</v>
      </c>
      <c r="E50" s="21" t="s">
        <v>170</v>
      </c>
      <c r="F50" s="21" t="s">
        <v>95</v>
      </c>
      <c r="G50" s="21" t="s">
        <v>96</v>
      </c>
      <c r="H50" s="12">
        <v>1270000</v>
      </c>
      <c r="I50" s="12">
        <v>830000</v>
      </c>
      <c r="J50" s="13">
        <v>740410.21</v>
      </c>
    </row>
    <row r="51" spans="1:10" ht="31.5" customHeight="1" x14ac:dyDescent="0.3">
      <c r="A51" s="21" t="s">
        <v>74</v>
      </c>
      <c r="B51" s="72" t="s">
        <v>48</v>
      </c>
      <c r="C51" s="72"/>
      <c r="D51" s="21" t="s">
        <v>169</v>
      </c>
      <c r="E51" s="21" t="s">
        <v>170</v>
      </c>
      <c r="F51" s="21" t="s">
        <v>237</v>
      </c>
      <c r="G51" s="21" t="s">
        <v>238</v>
      </c>
      <c r="H51" s="12">
        <v>150000</v>
      </c>
      <c r="I51" s="12">
        <v>61000</v>
      </c>
      <c r="J51" s="13">
        <v>18612.310000000001</v>
      </c>
    </row>
    <row r="52" spans="1:10" ht="33" customHeight="1" x14ac:dyDescent="0.3">
      <c r="A52" s="21" t="s">
        <v>74</v>
      </c>
      <c r="B52" s="72" t="s">
        <v>48</v>
      </c>
      <c r="C52" s="72"/>
      <c r="D52" s="21" t="s">
        <v>169</v>
      </c>
      <c r="E52" s="21" t="s">
        <v>170</v>
      </c>
      <c r="F52" s="21" t="s">
        <v>97</v>
      </c>
      <c r="G52" s="21" t="s">
        <v>98</v>
      </c>
      <c r="H52" s="12">
        <v>2570000</v>
      </c>
      <c r="I52" s="12">
        <v>1421000</v>
      </c>
      <c r="J52" s="13">
        <v>1020642.36</v>
      </c>
    </row>
    <row r="53" spans="1:10" ht="34.5" customHeight="1" x14ac:dyDescent="0.3">
      <c r="A53" s="21" t="s">
        <v>74</v>
      </c>
      <c r="B53" s="72" t="s">
        <v>48</v>
      </c>
      <c r="C53" s="72"/>
      <c r="D53" s="21" t="s">
        <v>169</v>
      </c>
      <c r="E53" s="21" t="s">
        <v>170</v>
      </c>
      <c r="F53" s="21" t="s">
        <v>99</v>
      </c>
      <c r="G53" s="21" t="s">
        <v>100</v>
      </c>
      <c r="H53" s="12">
        <v>880000</v>
      </c>
      <c r="I53" s="12">
        <v>523000</v>
      </c>
      <c r="J53" s="13">
        <v>362535.13</v>
      </c>
    </row>
    <row r="54" spans="1:10" ht="33.75" customHeight="1" x14ac:dyDescent="0.3">
      <c r="A54" s="21" t="s">
        <v>74</v>
      </c>
      <c r="B54" s="72" t="s">
        <v>48</v>
      </c>
      <c r="C54" s="72"/>
      <c r="D54" s="21" t="s">
        <v>169</v>
      </c>
      <c r="E54" s="21" t="s">
        <v>170</v>
      </c>
      <c r="F54" s="21" t="s">
        <v>101</v>
      </c>
      <c r="G54" s="21" t="s">
        <v>102</v>
      </c>
      <c r="H54" s="12">
        <v>420000</v>
      </c>
      <c r="I54" s="12">
        <v>228000</v>
      </c>
      <c r="J54" s="13">
        <v>184895.44</v>
      </c>
    </row>
    <row r="55" spans="1:10" ht="35.25" customHeight="1" x14ac:dyDescent="0.3">
      <c r="A55" s="21" t="s">
        <v>74</v>
      </c>
      <c r="B55" s="72" t="s">
        <v>48</v>
      </c>
      <c r="C55" s="72"/>
      <c r="D55" s="21" t="s">
        <v>169</v>
      </c>
      <c r="E55" s="21" t="s">
        <v>170</v>
      </c>
      <c r="F55" s="21" t="s">
        <v>103</v>
      </c>
      <c r="G55" s="21" t="s">
        <v>104</v>
      </c>
      <c r="H55" s="12">
        <v>11662000</v>
      </c>
      <c r="I55" s="12">
        <v>6666000</v>
      </c>
      <c r="J55" s="13">
        <v>5017638.43</v>
      </c>
    </row>
    <row r="56" spans="1:10" ht="34.5" customHeight="1" x14ac:dyDescent="0.3">
      <c r="A56" s="21" t="s">
        <v>74</v>
      </c>
      <c r="B56" s="72" t="s">
        <v>48</v>
      </c>
      <c r="C56" s="72"/>
      <c r="D56" s="21" t="s">
        <v>169</v>
      </c>
      <c r="E56" s="21" t="s">
        <v>170</v>
      </c>
      <c r="F56" s="21" t="s">
        <v>105</v>
      </c>
      <c r="G56" s="21" t="s">
        <v>106</v>
      </c>
      <c r="H56" s="12">
        <v>4800000</v>
      </c>
      <c r="I56" s="12">
        <v>2641000</v>
      </c>
      <c r="J56" s="13">
        <v>1990354.24</v>
      </c>
    </row>
    <row r="57" spans="1:10" ht="33" customHeight="1" x14ac:dyDescent="0.3">
      <c r="A57" s="21" t="s">
        <v>74</v>
      </c>
      <c r="B57" s="72" t="s">
        <v>48</v>
      </c>
      <c r="C57" s="72"/>
      <c r="D57" s="21" t="s">
        <v>169</v>
      </c>
      <c r="E57" s="21" t="s">
        <v>170</v>
      </c>
      <c r="F57" s="21" t="s">
        <v>163</v>
      </c>
      <c r="G57" s="21" t="s">
        <v>164</v>
      </c>
      <c r="H57" s="12">
        <v>3800000</v>
      </c>
      <c r="I57" s="12">
        <v>1952000</v>
      </c>
      <c r="J57" s="13">
        <v>817187.12</v>
      </c>
    </row>
    <row r="58" spans="1:10" ht="34.5" customHeight="1" x14ac:dyDescent="0.3">
      <c r="A58" s="21" t="s">
        <v>74</v>
      </c>
      <c r="B58" s="72" t="s">
        <v>48</v>
      </c>
      <c r="C58" s="72"/>
      <c r="D58" s="21" t="s">
        <v>169</v>
      </c>
      <c r="E58" s="21" t="s">
        <v>170</v>
      </c>
      <c r="F58" s="21" t="s">
        <v>165</v>
      </c>
      <c r="G58" s="21" t="s">
        <v>166</v>
      </c>
      <c r="H58" s="12">
        <v>2800000</v>
      </c>
      <c r="I58" s="12">
        <v>1440000</v>
      </c>
      <c r="J58" s="13">
        <v>824985.84</v>
      </c>
    </row>
    <row r="59" spans="1:10" ht="35.25" customHeight="1" x14ac:dyDescent="0.3">
      <c r="A59" s="21" t="s">
        <v>74</v>
      </c>
      <c r="B59" s="72" t="s">
        <v>48</v>
      </c>
      <c r="C59" s="72"/>
      <c r="D59" s="21" t="s">
        <v>169</v>
      </c>
      <c r="E59" s="21" t="s">
        <v>170</v>
      </c>
      <c r="F59" s="21" t="s">
        <v>203</v>
      </c>
      <c r="G59" s="21" t="s">
        <v>204</v>
      </c>
      <c r="H59" s="12">
        <v>44400000</v>
      </c>
      <c r="I59" s="12">
        <v>25858000</v>
      </c>
      <c r="J59" s="13">
        <v>18513782.530000001</v>
      </c>
    </row>
    <row r="60" spans="1:10" ht="32.25" customHeight="1" x14ac:dyDescent="0.3">
      <c r="A60" s="21" t="s">
        <v>74</v>
      </c>
      <c r="B60" s="72" t="s">
        <v>48</v>
      </c>
      <c r="C60" s="72"/>
      <c r="D60" s="21" t="s">
        <v>169</v>
      </c>
      <c r="E60" s="21" t="s">
        <v>170</v>
      </c>
      <c r="F60" s="21" t="s">
        <v>205</v>
      </c>
      <c r="G60" s="21" t="s">
        <v>206</v>
      </c>
      <c r="H60" s="12">
        <v>13500000</v>
      </c>
      <c r="I60" s="12">
        <v>7700000</v>
      </c>
      <c r="J60" s="13">
        <v>5502354.1699999999</v>
      </c>
    </row>
    <row r="61" spans="1:10" ht="33" customHeight="1" x14ac:dyDescent="0.3">
      <c r="A61" s="21" t="s">
        <v>74</v>
      </c>
      <c r="B61" s="72" t="s">
        <v>48</v>
      </c>
      <c r="C61" s="72"/>
      <c r="D61" s="21" t="s">
        <v>169</v>
      </c>
      <c r="E61" s="21" t="s">
        <v>170</v>
      </c>
      <c r="F61" s="21" t="s">
        <v>239</v>
      </c>
      <c r="G61" s="21" t="s">
        <v>240</v>
      </c>
      <c r="H61" s="12">
        <v>11200000</v>
      </c>
      <c r="I61" s="12">
        <v>6164000</v>
      </c>
      <c r="J61" s="13">
        <v>4455106.33</v>
      </c>
    </row>
    <row r="62" spans="1:10" ht="33.75" customHeight="1" x14ac:dyDescent="0.3">
      <c r="A62" s="21" t="s">
        <v>74</v>
      </c>
      <c r="B62" s="72" t="s">
        <v>48</v>
      </c>
      <c r="C62" s="72"/>
      <c r="D62" s="21" t="s">
        <v>169</v>
      </c>
      <c r="E62" s="21" t="s">
        <v>170</v>
      </c>
      <c r="F62" s="21" t="s">
        <v>241</v>
      </c>
      <c r="G62" s="21" t="s">
        <v>242</v>
      </c>
      <c r="H62" s="12">
        <v>2800000</v>
      </c>
      <c r="I62" s="12">
        <v>1590000</v>
      </c>
      <c r="J62" s="13">
        <v>617683.12</v>
      </c>
    </row>
    <row r="63" spans="1:10" ht="34.5" customHeight="1" x14ac:dyDescent="0.3">
      <c r="A63" s="21" t="s">
        <v>74</v>
      </c>
      <c r="B63" s="72" t="s">
        <v>48</v>
      </c>
      <c r="C63" s="72"/>
      <c r="D63" s="21" t="s">
        <v>169</v>
      </c>
      <c r="E63" s="21" t="s">
        <v>170</v>
      </c>
      <c r="F63" s="21" t="s">
        <v>243</v>
      </c>
      <c r="G63" s="21" t="s">
        <v>244</v>
      </c>
      <c r="H63" s="12">
        <v>48000</v>
      </c>
      <c r="I63" s="12">
        <v>25000</v>
      </c>
      <c r="J63" s="13">
        <v>12834.15</v>
      </c>
    </row>
    <row r="64" spans="1:10" ht="30.75" customHeight="1" x14ac:dyDescent="0.3">
      <c r="A64" s="21" t="s">
        <v>74</v>
      </c>
      <c r="B64" s="72" t="s">
        <v>48</v>
      </c>
      <c r="C64" s="72"/>
      <c r="D64" s="21" t="s">
        <v>169</v>
      </c>
      <c r="E64" s="21" t="s">
        <v>170</v>
      </c>
      <c r="F64" s="21" t="s">
        <v>245</v>
      </c>
      <c r="G64" s="21" t="s">
        <v>246</v>
      </c>
      <c r="H64" s="12">
        <v>580000</v>
      </c>
      <c r="I64" s="12">
        <v>199000</v>
      </c>
      <c r="J64" s="13">
        <v>86073.2</v>
      </c>
    </row>
    <row r="65" spans="1:10" ht="34.5" customHeight="1" x14ac:dyDescent="0.3">
      <c r="A65" s="21" t="s">
        <v>74</v>
      </c>
      <c r="B65" s="72" t="s">
        <v>48</v>
      </c>
      <c r="C65" s="72"/>
      <c r="D65" s="21" t="s">
        <v>169</v>
      </c>
      <c r="E65" s="21" t="s">
        <v>170</v>
      </c>
      <c r="F65" s="21" t="s">
        <v>107</v>
      </c>
      <c r="G65" s="21" t="s">
        <v>108</v>
      </c>
      <c r="H65" s="12">
        <v>1180000</v>
      </c>
      <c r="I65" s="12">
        <v>587000</v>
      </c>
      <c r="J65" s="13">
        <v>311571.43</v>
      </c>
    </row>
    <row r="66" spans="1:10" ht="33" customHeight="1" x14ac:dyDescent="0.3">
      <c r="A66" s="21" t="s">
        <v>74</v>
      </c>
      <c r="B66" s="72" t="s">
        <v>48</v>
      </c>
      <c r="C66" s="72"/>
      <c r="D66" s="21" t="s">
        <v>169</v>
      </c>
      <c r="E66" s="21" t="s">
        <v>170</v>
      </c>
      <c r="F66" s="21" t="s">
        <v>109</v>
      </c>
      <c r="G66" s="21" t="s">
        <v>110</v>
      </c>
      <c r="H66" s="12">
        <v>18000</v>
      </c>
      <c r="I66" s="12">
        <v>7000</v>
      </c>
      <c r="J66" s="13">
        <v>3624</v>
      </c>
    </row>
    <row r="67" spans="1:10" ht="33" customHeight="1" x14ac:dyDescent="0.3">
      <c r="A67" s="21" t="s">
        <v>74</v>
      </c>
      <c r="B67" s="72" t="s">
        <v>48</v>
      </c>
      <c r="C67" s="72"/>
      <c r="D67" s="21" t="s">
        <v>169</v>
      </c>
      <c r="E67" s="21" t="s">
        <v>170</v>
      </c>
      <c r="F67" s="21" t="s">
        <v>247</v>
      </c>
      <c r="G67" s="21" t="s">
        <v>248</v>
      </c>
      <c r="H67" s="12">
        <v>1285000</v>
      </c>
      <c r="I67" s="12">
        <v>725000</v>
      </c>
      <c r="J67" s="13">
        <v>515940.7</v>
      </c>
    </row>
    <row r="68" spans="1:10" ht="32.25" customHeight="1" x14ac:dyDescent="0.3">
      <c r="A68" s="21" t="s">
        <v>74</v>
      </c>
      <c r="B68" s="72" t="s">
        <v>48</v>
      </c>
      <c r="C68" s="72"/>
      <c r="D68" s="21" t="s">
        <v>169</v>
      </c>
      <c r="E68" s="21" t="s">
        <v>170</v>
      </c>
      <c r="F68" s="21">
        <v>201100</v>
      </c>
      <c r="G68" s="21" t="s">
        <v>178</v>
      </c>
      <c r="H68" s="12">
        <v>5000</v>
      </c>
      <c r="I68" s="12">
        <v>4000</v>
      </c>
      <c r="J68" s="13">
        <v>4000</v>
      </c>
    </row>
    <row r="69" spans="1:10" ht="33" customHeight="1" x14ac:dyDescent="0.3">
      <c r="A69" s="21" t="s">
        <v>74</v>
      </c>
      <c r="B69" s="72" t="s">
        <v>48</v>
      </c>
      <c r="C69" s="72"/>
      <c r="D69" s="21" t="s">
        <v>169</v>
      </c>
      <c r="E69" s="21" t="s">
        <v>170</v>
      </c>
      <c r="F69" s="21" t="s">
        <v>209</v>
      </c>
      <c r="G69" s="21" t="s">
        <v>210</v>
      </c>
      <c r="H69" s="12">
        <v>30000</v>
      </c>
      <c r="I69" s="12">
        <v>17000</v>
      </c>
      <c r="J69" s="13">
        <v>5696</v>
      </c>
    </row>
    <row r="70" spans="1:10" ht="30.75" customHeight="1" x14ac:dyDescent="0.3">
      <c r="A70" s="21" t="s">
        <v>74</v>
      </c>
      <c r="B70" s="72" t="s">
        <v>48</v>
      </c>
      <c r="C70" s="72"/>
      <c r="D70" s="21" t="s">
        <v>169</v>
      </c>
      <c r="E70" s="21" t="s">
        <v>170</v>
      </c>
      <c r="F70" s="21" t="s">
        <v>179</v>
      </c>
      <c r="G70" s="21" t="s">
        <v>180</v>
      </c>
      <c r="H70" s="12">
        <v>84000</v>
      </c>
      <c r="I70" s="12">
        <v>52000</v>
      </c>
      <c r="J70" s="13">
        <v>22803.55</v>
      </c>
    </row>
    <row r="71" spans="1:10" ht="69" x14ac:dyDescent="0.3">
      <c r="A71" s="21" t="s">
        <v>74</v>
      </c>
      <c r="B71" s="72" t="s">
        <v>48</v>
      </c>
      <c r="C71" s="72"/>
      <c r="D71" s="21" t="s">
        <v>169</v>
      </c>
      <c r="E71" s="21" t="s">
        <v>170</v>
      </c>
      <c r="F71" s="21" t="s">
        <v>113</v>
      </c>
      <c r="G71" s="21" t="s">
        <v>114</v>
      </c>
      <c r="H71" s="12">
        <v>50000</v>
      </c>
      <c r="I71" s="12">
        <v>20000</v>
      </c>
      <c r="J71" s="13">
        <v>3</v>
      </c>
    </row>
    <row r="72" spans="1:10" ht="31.5" customHeight="1" x14ac:dyDescent="0.3">
      <c r="A72" s="21" t="s">
        <v>74</v>
      </c>
      <c r="B72" s="72" t="s">
        <v>48</v>
      </c>
      <c r="C72" s="72"/>
      <c r="D72" s="21" t="s">
        <v>169</v>
      </c>
      <c r="E72" s="21" t="s">
        <v>170</v>
      </c>
      <c r="F72" s="21" t="s">
        <v>249</v>
      </c>
      <c r="G72" s="21" t="s">
        <v>250</v>
      </c>
      <c r="H72" s="12">
        <v>13000</v>
      </c>
      <c r="I72" s="12">
        <v>9000</v>
      </c>
      <c r="J72" s="13">
        <v>2766.71</v>
      </c>
    </row>
    <row r="73" spans="1:10" ht="34.5" customHeight="1" x14ac:dyDescent="0.3">
      <c r="A73" s="21" t="s">
        <v>74</v>
      </c>
      <c r="B73" s="72" t="s">
        <v>48</v>
      </c>
      <c r="C73" s="72"/>
      <c r="D73" s="21" t="s">
        <v>169</v>
      </c>
      <c r="E73" s="21" t="s">
        <v>170</v>
      </c>
      <c r="F73" s="21" t="s">
        <v>251</v>
      </c>
      <c r="G73" s="21" t="s">
        <v>252</v>
      </c>
      <c r="H73" s="12">
        <v>200000</v>
      </c>
      <c r="I73" s="12">
        <v>98000</v>
      </c>
      <c r="J73" s="13">
        <v>84015.14</v>
      </c>
    </row>
    <row r="74" spans="1:10" ht="33" customHeight="1" x14ac:dyDescent="0.3">
      <c r="A74" s="21" t="s">
        <v>74</v>
      </c>
      <c r="B74" s="72" t="s">
        <v>48</v>
      </c>
      <c r="C74" s="72"/>
      <c r="D74" s="21" t="s">
        <v>169</v>
      </c>
      <c r="E74" s="21" t="s">
        <v>170</v>
      </c>
      <c r="F74" s="21" t="s">
        <v>181</v>
      </c>
      <c r="G74" s="21" t="s">
        <v>182</v>
      </c>
      <c r="H74" s="12">
        <v>1330000</v>
      </c>
      <c r="I74" s="12">
        <v>573000</v>
      </c>
      <c r="J74" s="13">
        <v>174873.59</v>
      </c>
    </row>
    <row r="75" spans="1:10" ht="33" customHeight="1" x14ac:dyDescent="0.3">
      <c r="A75" s="21" t="s">
        <v>74</v>
      </c>
      <c r="B75" s="72" t="s">
        <v>48</v>
      </c>
      <c r="C75" s="72"/>
      <c r="D75" s="21" t="s">
        <v>169</v>
      </c>
      <c r="E75" s="21" t="s">
        <v>170</v>
      </c>
      <c r="F75" s="21" t="s">
        <v>119</v>
      </c>
      <c r="G75" s="21" t="s">
        <v>120</v>
      </c>
      <c r="H75" s="12">
        <v>500000</v>
      </c>
      <c r="I75" s="12">
        <v>430000</v>
      </c>
      <c r="J75" s="13">
        <v>376592.9</v>
      </c>
    </row>
    <row r="76" spans="1:10" ht="36" customHeight="1" x14ac:dyDescent="0.3">
      <c r="A76" s="21" t="s">
        <v>74</v>
      </c>
      <c r="B76" s="72" t="s">
        <v>48</v>
      </c>
      <c r="C76" s="72"/>
      <c r="D76" s="21" t="s">
        <v>169</v>
      </c>
      <c r="E76" s="21" t="s">
        <v>170</v>
      </c>
      <c r="F76" s="21" t="s">
        <v>123</v>
      </c>
      <c r="G76" s="21" t="s">
        <v>124</v>
      </c>
      <c r="H76" s="12">
        <v>1300000</v>
      </c>
      <c r="I76" s="12">
        <v>650000</v>
      </c>
      <c r="J76" s="13">
        <v>558585.96</v>
      </c>
    </row>
    <row r="77" spans="1:10" ht="69" x14ac:dyDescent="0.3">
      <c r="A77" s="21" t="s">
        <v>74</v>
      </c>
      <c r="B77" s="72" t="s">
        <v>48</v>
      </c>
      <c r="C77" s="72"/>
      <c r="D77" s="21" t="s">
        <v>169</v>
      </c>
      <c r="E77" s="21" t="s">
        <v>170</v>
      </c>
      <c r="F77" s="21" t="s">
        <v>125</v>
      </c>
      <c r="G77" s="21" t="s">
        <v>126</v>
      </c>
      <c r="H77" s="12">
        <v>0</v>
      </c>
      <c r="I77" s="12">
        <v>0</v>
      </c>
      <c r="J77" s="13">
        <v>-1157069</v>
      </c>
    </row>
    <row r="78" spans="1:10" x14ac:dyDescent="0.3">
      <c r="A78" s="77" t="s">
        <v>294</v>
      </c>
      <c r="B78" s="77"/>
      <c r="C78" s="77"/>
      <c r="D78" s="77"/>
      <c r="E78" s="77"/>
      <c r="F78" s="77"/>
      <c r="G78" s="77"/>
      <c r="H78" s="15">
        <f>SUM(H34:H77)</f>
        <v>359012000</v>
      </c>
      <c r="I78" s="15">
        <f t="shared" ref="I78:J78" si="1">SUM(I34:I77)</f>
        <v>188627000</v>
      </c>
      <c r="J78" s="15">
        <f t="shared" si="1"/>
        <v>164462626.29999998</v>
      </c>
    </row>
    <row r="79" spans="1:10" ht="34.5" customHeight="1" x14ac:dyDescent="0.3">
      <c r="A79" s="21" t="s">
        <v>74</v>
      </c>
      <c r="B79" s="72" t="s">
        <v>48</v>
      </c>
      <c r="C79" s="72"/>
      <c r="D79" s="21" t="s">
        <v>169</v>
      </c>
      <c r="E79" s="21" t="s">
        <v>170</v>
      </c>
      <c r="F79" s="21">
        <v>580101</v>
      </c>
      <c r="G79" s="21" t="s">
        <v>136</v>
      </c>
      <c r="H79" s="12">
        <v>0</v>
      </c>
      <c r="I79" s="12">
        <v>0</v>
      </c>
      <c r="J79" s="13">
        <v>0</v>
      </c>
    </row>
    <row r="80" spans="1:10" ht="35.25" customHeight="1" x14ac:dyDescent="0.3">
      <c r="A80" s="21" t="s">
        <v>74</v>
      </c>
      <c r="B80" s="72" t="s">
        <v>48</v>
      </c>
      <c r="C80" s="72"/>
      <c r="D80" s="21" t="s">
        <v>169</v>
      </c>
      <c r="E80" s="21" t="s">
        <v>170</v>
      </c>
      <c r="F80" s="21">
        <v>580102</v>
      </c>
      <c r="G80" s="21" t="s">
        <v>138</v>
      </c>
      <c r="H80" s="12">
        <v>0</v>
      </c>
      <c r="I80" s="12">
        <v>0</v>
      </c>
      <c r="J80" s="13">
        <v>0</v>
      </c>
    </row>
    <row r="81" spans="1:10" ht="35.25" customHeight="1" x14ac:dyDescent="0.3">
      <c r="A81" s="40" t="s">
        <v>74</v>
      </c>
      <c r="B81" s="72" t="s">
        <v>48</v>
      </c>
      <c r="C81" s="72"/>
      <c r="D81" s="40" t="s">
        <v>169</v>
      </c>
      <c r="E81" s="40" t="s">
        <v>170</v>
      </c>
      <c r="F81" s="40">
        <v>580103</v>
      </c>
      <c r="G81" s="40" t="s">
        <v>220</v>
      </c>
      <c r="H81" s="12">
        <v>69800</v>
      </c>
      <c r="I81" s="12">
        <v>40000</v>
      </c>
      <c r="J81" s="13">
        <v>23007</v>
      </c>
    </row>
    <row r="82" spans="1:10" ht="33.75" customHeight="1" x14ac:dyDescent="0.3">
      <c r="A82" s="21" t="s">
        <v>74</v>
      </c>
      <c r="B82" s="72" t="s">
        <v>48</v>
      </c>
      <c r="C82" s="72"/>
      <c r="D82" s="21" t="s">
        <v>169</v>
      </c>
      <c r="E82" s="21" t="s">
        <v>170</v>
      </c>
      <c r="F82" s="21" t="s">
        <v>135</v>
      </c>
      <c r="G82" s="21" t="s">
        <v>136</v>
      </c>
      <c r="H82" s="12">
        <v>274170</v>
      </c>
      <c r="I82" s="12">
        <v>274170</v>
      </c>
      <c r="J82" s="13">
        <v>218790.87</v>
      </c>
    </row>
    <row r="83" spans="1:10" ht="33.75" customHeight="1" x14ac:dyDescent="0.3">
      <c r="A83" s="21" t="s">
        <v>74</v>
      </c>
      <c r="B83" s="72" t="s">
        <v>48</v>
      </c>
      <c r="C83" s="72"/>
      <c r="D83" s="21" t="s">
        <v>169</v>
      </c>
      <c r="E83" s="21" t="s">
        <v>170</v>
      </c>
      <c r="F83" s="21" t="s">
        <v>137</v>
      </c>
      <c r="G83" s="21" t="s">
        <v>138</v>
      </c>
      <c r="H83" s="12">
        <v>1485400</v>
      </c>
      <c r="I83" s="12">
        <v>1485400</v>
      </c>
      <c r="J83" s="13">
        <v>1168550.78</v>
      </c>
    </row>
    <row r="84" spans="1:10" ht="33.75" customHeight="1" x14ac:dyDescent="0.3">
      <c r="A84" s="41" t="s">
        <v>74</v>
      </c>
      <c r="B84" s="72" t="s">
        <v>48</v>
      </c>
      <c r="C84" s="72"/>
      <c r="D84" s="41" t="s">
        <v>169</v>
      </c>
      <c r="E84" s="41" t="s">
        <v>170</v>
      </c>
      <c r="F84" s="41">
        <v>580203</v>
      </c>
      <c r="G84" s="41" t="s">
        <v>220</v>
      </c>
      <c r="H84" s="12">
        <v>50000</v>
      </c>
      <c r="I84" s="12">
        <v>50000</v>
      </c>
      <c r="J84" s="13">
        <v>7004.48</v>
      </c>
    </row>
    <row r="85" spans="1:10" ht="27.6" x14ac:dyDescent="0.3">
      <c r="A85" s="21" t="s">
        <v>74</v>
      </c>
      <c r="B85" s="72" t="s">
        <v>48</v>
      </c>
      <c r="C85" s="72"/>
      <c r="D85" s="21" t="s">
        <v>169</v>
      </c>
      <c r="E85" s="21" t="s">
        <v>170</v>
      </c>
      <c r="F85" s="21">
        <v>710102</v>
      </c>
      <c r="G85" s="21" t="s">
        <v>277</v>
      </c>
      <c r="H85" s="12">
        <v>5151100</v>
      </c>
      <c r="I85" s="12">
        <v>1000000</v>
      </c>
      <c r="J85" s="13">
        <v>195041</v>
      </c>
    </row>
    <row r="86" spans="1:10" ht="36.75" customHeight="1" x14ac:dyDescent="0.3">
      <c r="A86" s="21" t="s">
        <v>74</v>
      </c>
      <c r="B86" s="72" t="s">
        <v>48</v>
      </c>
      <c r="C86" s="72"/>
      <c r="D86" s="21" t="s">
        <v>169</v>
      </c>
      <c r="E86" s="21" t="s">
        <v>170</v>
      </c>
      <c r="F86" s="21">
        <v>710103</v>
      </c>
      <c r="G86" s="21" t="s">
        <v>323</v>
      </c>
      <c r="H86" s="12">
        <v>254500</v>
      </c>
      <c r="I86" s="12">
        <v>254500</v>
      </c>
      <c r="J86" s="13">
        <v>65331</v>
      </c>
    </row>
    <row r="87" spans="1:10" ht="32.25" customHeight="1" x14ac:dyDescent="0.3">
      <c r="A87" s="21" t="s">
        <v>74</v>
      </c>
      <c r="B87" s="72" t="s">
        <v>48</v>
      </c>
      <c r="C87" s="72"/>
      <c r="D87" s="21" t="s">
        <v>169</v>
      </c>
      <c r="E87" s="21" t="s">
        <v>170</v>
      </c>
      <c r="F87" s="21">
        <v>710130</v>
      </c>
      <c r="G87" s="21" t="s">
        <v>278</v>
      </c>
      <c r="H87" s="12">
        <v>12000</v>
      </c>
      <c r="I87" s="12">
        <v>12000</v>
      </c>
      <c r="J87" s="13">
        <v>0</v>
      </c>
    </row>
    <row r="88" spans="1:10" ht="34.5" customHeight="1" x14ac:dyDescent="0.3">
      <c r="A88" s="21" t="s">
        <v>74</v>
      </c>
      <c r="B88" s="72" t="s">
        <v>48</v>
      </c>
      <c r="C88" s="72"/>
      <c r="D88" s="21" t="s">
        <v>169</v>
      </c>
      <c r="E88" s="21" t="s">
        <v>170</v>
      </c>
      <c r="F88" s="21" t="s">
        <v>253</v>
      </c>
      <c r="G88" s="21" t="s">
        <v>254</v>
      </c>
      <c r="H88" s="12">
        <v>18726900</v>
      </c>
      <c r="I88" s="12">
        <v>9323000</v>
      </c>
      <c r="J88" s="13">
        <v>4207318.1900000004</v>
      </c>
    </row>
    <row r="89" spans="1:10" x14ac:dyDescent="0.3">
      <c r="A89" s="77" t="s">
        <v>295</v>
      </c>
      <c r="B89" s="77"/>
      <c r="C89" s="77"/>
      <c r="D89" s="77"/>
      <c r="E89" s="77"/>
      <c r="F89" s="77"/>
      <c r="G89" s="77"/>
      <c r="H89" s="15">
        <f>SUM(H79:H88)</f>
        <v>26023870</v>
      </c>
      <c r="I89" s="15">
        <f t="shared" ref="I89:J89" si="2">SUM(I79:I88)</f>
        <v>12439070</v>
      </c>
      <c r="J89" s="15">
        <f t="shared" si="2"/>
        <v>5885043.3200000003</v>
      </c>
    </row>
    <row r="90" spans="1:10" x14ac:dyDescent="0.3">
      <c r="A90" s="80" t="s">
        <v>324</v>
      </c>
      <c r="B90" s="80"/>
      <c r="C90" s="80"/>
      <c r="D90" s="80"/>
      <c r="E90" s="80"/>
      <c r="F90" s="80"/>
      <c r="G90" s="80"/>
      <c r="H90" s="19">
        <f>H78+H89</f>
        <v>385035870</v>
      </c>
      <c r="I90" s="19">
        <f t="shared" ref="I90:J90" si="3">I78+I89</f>
        <v>201066070</v>
      </c>
      <c r="J90" s="19">
        <f t="shared" si="3"/>
        <v>170347669.61999997</v>
      </c>
    </row>
    <row r="91" spans="1:10" x14ac:dyDescent="0.3">
      <c r="A91" s="81" t="s">
        <v>313</v>
      </c>
      <c r="B91" s="81"/>
      <c r="C91" s="81"/>
      <c r="D91" s="81"/>
      <c r="E91" s="81"/>
      <c r="F91" s="81"/>
      <c r="G91" s="81"/>
      <c r="H91" s="19">
        <f>H33-H90</f>
        <v>-7410000</v>
      </c>
      <c r="I91" s="19">
        <f>I33-I90</f>
        <v>-4302200</v>
      </c>
      <c r="J91" s="19">
        <f>J33-J90</f>
        <v>12957898.930000037</v>
      </c>
    </row>
    <row r="92" spans="1:10" x14ac:dyDescent="0.3">
      <c r="A92" s="77" t="s">
        <v>294</v>
      </c>
      <c r="B92" s="77"/>
      <c r="C92" s="77"/>
      <c r="D92" s="77"/>
      <c r="E92" s="77"/>
      <c r="F92" s="77"/>
      <c r="G92" s="77"/>
      <c r="H92" s="31">
        <f>H24-H78</f>
        <v>-2910000</v>
      </c>
      <c r="I92" s="31">
        <f>I24-I78</f>
        <v>-2910000</v>
      </c>
      <c r="J92" s="31">
        <f>J24-J78</f>
        <v>10742201.110000014</v>
      </c>
    </row>
    <row r="93" spans="1:10" x14ac:dyDescent="0.3">
      <c r="A93" s="77" t="s">
        <v>295</v>
      </c>
      <c r="B93" s="77"/>
      <c r="C93" s="77"/>
      <c r="D93" s="77"/>
      <c r="E93" s="77"/>
      <c r="F93" s="77"/>
      <c r="G93" s="77"/>
      <c r="H93" s="31">
        <f>H32-H89</f>
        <v>-4500000</v>
      </c>
      <c r="I93" s="31">
        <f t="shared" ref="I93:J93" si="4">I32-I89</f>
        <v>-1392200</v>
      </c>
      <c r="J93" s="31">
        <f t="shared" si="4"/>
        <v>2215697.8200000003</v>
      </c>
    </row>
    <row r="94" spans="1:10" x14ac:dyDescent="0.3">
      <c r="A94" s="32"/>
      <c r="B94" s="32"/>
      <c r="C94" s="32"/>
      <c r="D94" s="32"/>
      <c r="E94" s="32"/>
      <c r="F94" s="32"/>
      <c r="G94" s="32"/>
      <c r="H94" s="33"/>
      <c r="I94" s="33"/>
      <c r="J94" s="33"/>
    </row>
    <row r="95" spans="1:10" x14ac:dyDescent="0.3">
      <c r="A95" s="34"/>
      <c r="B95" s="34"/>
      <c r="C95" s="34"/>
      <c r="D95" s="34"/>
      <c r="E95" s="34"/>
      <c r="F95" s="34"/>
      <c r="G95" s="34"/>
      <c r="H95" s="35"/>
      <c r="I95" s="35"/>
      <c r="J95" s="35"/>
    </row>
    <row r="96" spans="1:10" x14ac:dyDescent="0.3">
      <c r="A96" s="73" t="s">
        <v>269</v>
      </c>
      <c r="B96" s="73"/>
      <c r="C96" s="73"/>
      <c r="D96" s="73"/>
      <c r="E96" s="73"/>
      <c r="F96" s="1"/>
      <c r="G96" s="1"/>
      <c r="H96" s="1"/>
      <c r="I96" s="1"/>
      <c r="J96" s="1"/>
    </row>
    <row r="97" spans="1:10" x14ac:dyDescent="0.3">
      <c r="A97" s="73" t="s">
        <v>358</v>
      </c>
      <c r="B97" s="73"/>
      <c r="C97" s="73"/>
      <c r="D97" s="73"/>
      <c r="E97" s="73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73" t="s">
        <v>270</v>
      </c>
      <c r="H98" s="73"/>
      <c r="I98" s="73"/>
      <c r="J98" s="73"/>
    </row>
    <row r="99" spans="1:10" x14ac:dyDescent="0.3">
      <c r="A99" s="1"/>
      <c r="B99" s="1"/>
      <c r="C99" s="1"/>
      <c r="D99" s="1"/>
      <c r="E99" s="1"/>
      <c r="F99" s="1"/>
      <c r="G99" s="73" t="s">
        <v>339</v>
      </c>
      <c r="H99" s="73"/>
      <c r="I99" s="73"/>
      <c r="J99" s="73"/>
    </row>
    <row r="100" spans="1:10" x14ac:dyDescent="0.3">
      <c r="A100" s="1"/>
      <c r="B100" s="1"/>
      <c r="C100" s="1"/>
      <c r="D100" s="1"/>
      <c r="E100" s="1"/>
      <c r="F100" s="1"/>
      <c r="G100" s="73" t="s">
        <v>291</v>
      </c>
      <c r="H100" s="73"/>
      <c r="I100" s="73"/>
      <c r="J100" s="73"/>
    </row>
  </sheetData>
  <mergeCells count="95">
    <mergeCell ref="G3:J3"/>
    <mergeCell ref="B26:C26"/>
    <mergeCell ref="B19:C19"/>
    <mergeCell ref="B22:C22"/>
    <mergeCell ref="G100:J100"/>
    <mergeCell ref="B76:C76"/>
    <mergeCell ref="B88:C88"/>
    <mergeCell ref="B87:C87"/>
    <mergeCell ref="A90:G90"/>
    <mergeCell ref="A91:G91"/>
    <mergeCell ref="A89:G89"/>
    <mergeCell ref="A92:G92"/>
    <mergeCell ref="A93:G93"/>
    <mergeCell ref="G98:J98"/>
    <mergeCell ref="G99:J99"/>
    <mergeCell ref="A96:E96"/>
    <mergeCell ref="B68:C68"/>
    <mergeCell ref="B79:C79"/>
    <mergeCell ref="B39:C39"/>
    <mergeCell ref="A97:E97"/>
    <mergeCell ref="B67:C67"/>
    <mergeCell ref="B84:C84"/>
    <mergeCell ref="B81:C81"/>
    <mergeCell ref="B85:C85"/>
    <mergeCell ref="B86:C86"/>
    <mergeCell ref="A78:G78"/>
    <mergeCell ref="B77:C77"/>
    <mergeCell ref="B74:C74"/>
    <mergeCell ref="B75:C75"/>
    <mergeCell ref="B82:C82"/>
    <mergeCell ref="B83:C83"/>
    <mergeCell ref="B80:C80"/>
    <mergeCell ref="B69:C69"/>
    <mergeCell ref="B40:C40"/>
    <mergeCell ref="B42:C42"/>
    <mergeCell ref="B54:C54"/>
    <mergeCell ref="B61:C61"/>
    <mergeCell ref="B56:C56"/>
    <mergeCell ref="B57:C57"/>
    <mergeCell ref="B58:C58"/>
    <mergeCell ref="B59:C59"/>
    <mergeCell ref="B60:C60"/>
    <mergeCell ref="B43:C43"/>
    <mergeCell ref="B64:C64"/>
    <mergeCell ref="B70:C70"/>
    <mergeCell ref="B71:C71"/>
    <mergeCell ref="B65:C65"/>
    <mergeCell ref="B41:C41"/>
    <mergeCell ref="B28:C28"/>
    <mergeCell ref="B23:C23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2:C62"/>
    <mergeCell ref="B63:C6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B21:C21"/>
    <mergeCell ref="F2:J2"/>
    <mergeCell ref="F4:J4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  <mergeCell ref="B13:C13"/>
  </mergeCells>
  <pageMargins left="0.19685039370078741" right="0.19685039370078741" top="0.31496062992125984" bottom="0.74803149606299213" header="0.31496062992125984" footer="0.31496062992125984"/>
  <pageSetup orientation="landscape" verticalDpi="597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="96" zoomScaleNormal="96" workbookViewId="0">
      <selection activeCell="L10" sqref="L10"/>
    </sheetView>
  </sheetViews>
  <sheetFormatPr defaultRowHeight="14.4" x14ac:dyDescent="0.3"/>
  <cols>
    <col min="1" max="1" width="9.6640625" customWidth="1"/>
    <col min="3" max="3" width="8.33203125" customWidth="1"/>
    <col min="4" max="4" width="11.6640625" bestFit="1" customWidth="1"/>
    <col min="5" max="5" width="26.88671875" customWidth="1"/>
    <col min="6" max="6" width="11.44140625" customWidth="1"/>
    <col min="7" max="7" width="21" customWidth="1"/>
    <col min="8" max="8" width="11.88671875" bestFit="1" customWidth="1"/>
    <col min="9" max="9" width="11.21875" customWidth="1"/>
    <col min="10" max="10" width="1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73" t="s">
        <v>325</v>
      </c>
      <c r="G2" s="73"/>
      <c r="H2" s="73"/>
      <c r="I2" s="73"/>
      <c r="J2" s="73"/>
    </row>
    <row r="3" spans="1:10" x14ac:dyDescent="0.3">
      <c r="A3" s="1"/>
      <c r="B3" s="1"/>
      <c r="C3" s="1"/>
      <c r="D3" s="1"/>
      <c r="E3" s="1"/>
      <c r="G3" s="73" t="s">
        <v>383</v>
      </c>
      <c r="H3" s="73"/>
      <c r="I3" s="73"/>
      <c r="J3" s="73"/>
    </row>
    <row r="4" spans="1:10" x14ac:dyDescent="0.3">
      <c r="A4" s="1"/>
      <c r="B4" s="1"/>
      <c r="C4" s="1"/>
      <c r="D4" s="1"/>
      <c r="E4" s="1"/>
      <c r="F4" s="71"/>
      <c r="G4" s="71"/>
      <c r="H4" s="71"/>
      <c r="I4" s="71"/>
      <c r="J4" s="71"/>
    </row>
    <row r="5" spans="1:10" x14ac:dyDescent="0.3">
      <c r="A5" s="1"/>
      <c r="B5" s="1"/>
      <c r="C5" s="1"/>
      <c r="D5" s="1"/>
      <c r="E5" s="1"/>
      <c r="F5" s="68"/>
      <c r="G5" s="68"/>
      <c r="H5" s="68"/>
      <c r="I5" s="68"/>
      <c r="J5" s="68"/>
    </row>
    <row r="6" spans="1:10" x14ac:dyDescent="0.3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x14ac:dyDescent="0.3">
      <c r="A7" s="74">
        <v>44377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3">
      <c r="A8" s="73" t="s">
        <v>356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0" ht="69" x14ac:dyDescent="0.3">
      <c r="A10" s="9" t="s">
        <v>0</v>
      </c>
      <c r="B10" s="75" t="s">
        <v>372</v>
      </c>
      <c r="C10" s="76"/>
      <c r="D10" s="7" t="s">
        <v>373</v>
      </c>
      <c r="E10" s="7" t="s">
        <v>367</v>
      </c>
      <c r="F10" s="7" t="s">
        <v>368</v>
      </c>
      <c r="G10" s="7" t="s">
        <v>369</v>
      </c>
      <c r="H10" s="9" t="s">
        <v>362</v>
      </c>
      <c r="I10" s="9" t="s">
        <v>381</v>
      </c>
      <c r="J10" s="49" t="s">
        <v>379</v>
      </c>
    </row>
    <row r="11" spans="1:10" ht="41.4" x14ac:dyDescent="0.3">
      <c r="A11" s="21" t="s">
        <v>1</v>
      </c>
      <c r="B11" s="72" t="s">
        <v>69</v>
      </c>
      <c r="C11" s="72"/>
      <c r="D11" s="21" t="s">
        <v>15</v>
      </c>
      <c r="E11" s="21" t="s">
        <v>16</v>
      </c>
      <c r="F11" s="21"/>
      <c r="G11" s="21"/>
      <c r="H11" s="12">
        <v>10000</v>
      </c>
      <c r="I11" s="12">
        <v>10000</v>
      </c>
      <c r="J11" s="13">
        <v>10505.12</v>
      </c>
    </row>
    <row r="12" spans="1:10" x14ac:dyDescent="0.3">
      <c r="A12" s="21" t="s">
        <v>1</v>
      </c>
      <c r="B12" s="72" t="s">
        <v>69</v>
      </c>
      <c r="C12" s="72"/>
      <c r="D12" s="21" t="s">
        <v>49</v>
      </c>
      <c r="E12" s="21" t="s">
        <v>50</v>
      </c>
      <c r="F12" s="21"/>
      <c r="G12" s="21"/>
      <c r="H12" s="12">
        <v>337000</v>
      </c>
      <c r="I12" s="12">
        <v>227000</v>
      </c>
      <c r="J12" s="13">
        <v>197029.5</v>
      </c>
    </row>
    <row r="13" spans="1:10" ht="27.6" x14ac:dyDescent="0.3">
      <c r="A13" s="21" t="s">
        <v>1</v>
      </c>
      <c r="B13" s="72" t="s">
        <v>69</v>
      </c>
      <c r="C13" s="72"/>
      <c r="D13" s="21" t="s">
        <v>57</v>
      </c>
      <c r="E13" s="21" t="s">
        <v>58</v>
      </c>
      <c r="F13" s="21"/>
      <c r="G13" s="21"/>
      <c r="H13" s="12">
        <v>638000</v>
      </c>
      <c r="I13" s="12">
        <v>303000</v>
      </c>
      <c r="J13" s="13">
        <v>350958.2</v>
      </c>
    </row>
    <row r="14" spans="1:10" x14ac:dyDescent="0.3">
      <c r="A14" s="21" t="s">
        <v>1</v>
      </c>
      <c r="B14" s="72" t="s">
        <v>69</v>
      </c>
      <c r="C14" s="72"/>
      <c r="D14" s="21" t="s">
        <v>59</v>
      </c>
      <c r="E14" s="21" t="s">
        <v>60</v>
      </c>
      <c r="F14" s="21"/>
      <c r="G14" s="21"/>
      <c r="H14" s="12">
        <v>0</v>
      </c>
      <c r="I14" s="12">
        <v>0</v>
      </c>
      <c r="J14" s="13">
        <v>0</v>
      </c>
    </row>
    <row r="15" spans="1:10" ht="69" x14ac:dyDescent="0.3">
      <c r="A15" s="21" t="s">
        <v>1</v>
      </c>
      <c r="B15" s="72" t="s">
        <v>69</v>
      </c>
      <c r="C15" s="72"/>
      <c r="D15" s="21">
        <v>370300</v>
      </c>
      <c r="E15" s="21" t="s">
        <v>326</v>
      </c>
      <c r="F15" s="21"/>
      <c r="G15" s="21"/>
      <c r="H15" s="12">
        <v>0</v>
      </c>
      <c r="I15" s="12">
        <v>0</v>
      </c>
      <c r="J15" s="13">
        <v>0</v>
      </c>
    </row>
    <row r="16" spans="1:10" ht="27.6" x14ac:dyDescent="0.3">
      <c r="A16" s="21" t="s">
        <v>1</v>
      </c>
      <c r="B16" s="72" t="s">
        <v>69</v>
      </c>
      <c r="C16" s="72"/>
      <c r="D16" s="21" t="s">
        <v>70</v>
      </c>
      <c r="E16" s="21" t="s">
        <v>71</v>
      </c>
      <c r="F16" s="21"/>
      <c r="G16" s="21"/>
      <c r="H16" s="12">
        <v>0</v>
      </c>
      <c r="I16" s="12">
        <v>0</v>
      </c>
      <c r="J16" s="13">
        <v>0</v>
      </c>
    </row>
    <row r="17" spans="1:10" ht="27.6" x14ac:dyDescent="0.3">
      <c r="A17" s="21" t="s">
        <v>1</v>
      </c>
      <c r="B17" s="72" t="s">
        <v>69</v>
      </c>
      <c r="C17" s="72"/>
      <c r="D17" s="21" t="s">
        <v>72</v>
      </c>
      <c r="E17" s="21" t="s">
        <v>73</v>
      </c>
      <c r="F17" s="21"/>
      <c r="G17" s="21"/>
      <c r="H17" s="12">
        <v>30492000</v>
      </c>
      <c r="I17" s="12">
        <v>17925000</v>
      </c>
      <c r="J17" s="13">
        <v>15541300</v>
      </c>
    </row>
    <row r="18" spans="1:10" x14ac:dyDescent="0.3">
      <c r="A18" s="77" t="s">
        <v>294</v>
      </c>
      <c r="B18" s="77"/>
      <c r="C18" s="77"/>
      <c r="D18" s="77"/>
      <c r="E18" s="77"/>
      <c r="F18" s="77"/>
      <c r="G18" s="77"/>
      <c r="H18" s="15">
        <f>SUM(H11:H17)</f>
        <v>31477000</v>
      </c>
      <c r="I18" s="15">
        <f t="shared" ref="I18:J18" si="0">SUM(I11:I17)</f>
        <v>18465000</v>
      </c>
      <c r="J18" s="15">
        <f t="shared" si="0"/>
        <v>16099792.82</v>
      </c>
    </row>
    <row r="19" spans="1:10" ht="27.6" x14ac:dyDescent="0.3">
      <c r="A19" s="21" t="s">
        <v>1</v>
      </c>
      <c r="B19" s="72" t="s">
        <v>69</v>
      </c>
      <c r="C19" s="72"/>
      <c r="D19" s="21">
        <v>370400</v>
      </c>
      <c r="E19" s="21" t="s">
        <v>30</v>
      </c>
      <c r="F19" s="18"/>
      <c r="G19" s="18"/>
      <c r="H19" s="12">
        <v>0</v>
      </c>
      <c r="I19" s="12">
        <v>0</v>
      </c>
      <c r="J19" s="12">
        <v>0</v>
      </c>
    </row>
    <row r="20" spans="1:10" ht="41.4" x14ac:dyDescent="0.3">
      <c r="A20" s="21" t="s">
        <v>1</v>
      </c>
      <c r="B20" s="72" t="s">
        <v>69</v>
      </c>
      <c r="C20" s="72"/>
      <c r="D20" s="21">
        <v>431900</v>
      </c>
      <c r="E20" s="21" t="s">
        <v>327</v>
      </c>
      <c r="F20" s="18"/>
      <c r="G20" s="18"/>
      <c r="H20" s="12">
        <v>374000</v>
      </c>
      <c r="I20" s="12">
        <v>176700</v>
      </c>
      <c r="J20" s="12">
        <v>49000</v>
      </c>
    </row>
    <row r="21" spans="1:10" x14ac:dyDescent="0.3">
      <c r="A21" s="77" t="s">
        <v>295</v>
      </c>
      <c r="B21" s="77"/>
      <c r="C21" s="77"/>
      <c r="D21" s="77"/>
      <c r="E21" s="77"/>
      <c r="F21" s="77"/>
      <c r="G21" s="77"/>
      <c r="H21" s="15">
        <f>SUM(H19:H20)</f>
        <v>374000</v>
      </c>
      <c r="I21" s="15">
        <f t="shared" ref="I21:J21" si="1">SUM(I19:I20)</f>
        <v>176700</v>
      </c>
      <c r="J21" s="15">
        <f t="shared" si="1"/>
        <v>49000</v>
      </c>
    </row>
    <row r="22" spans="1:10" x14ac:dyDescent="0.3">
      <c r="A22" s="79" t="s">
        <v>328</v>
      </c>
      <c r="B22" s="79"/>
      <c r="C22" s="79"/>
      <c r="D22" s="79"/>
      <c r="E22" s="79"/>
      <c r="F22" s="79"/>
      <c r="G22" s="79"/>
      <c r="H22" s="16">
        <f>H18+H21</f>
        <v>31851000</v>
      </c>
      <c r="I22" s="16">
        <f t="shared" ref="I22:J22" si="2">I18+I21</f>
        <v>18641700</v>
      </c>
      <c r="J22" s="16">
        <f t="shared" si="2"/>
        <v>16148792.82</v>
      </c>
    </row>
    <row r="23" spans="1:10" ht="27.6" x14ac:dyDescent="0.3">
      <c r="A23" s="21" t="s">
        <v>74</v>
      </c>
      <c r="B23" s="72" t="s">
        <v>69</v>
      </c>
      <c r="C23" s="72"/>
      <c r="D23" s="21" t="s">
        <v>127</v>
      </c>
      <c r="E23" s="21" t="s">
        <v>128</v>
      </c>
      <c r="F23" s="21" t="s">
        <v>77</v>
      </c>
      <c r="G23" s="21" t="s">
        <v>78</v>
      </c>
      <c r="H23" s="12">
        <v>2706000</v>
      </c>
      <c r="I23" s="12">
        <v>1536500</v>
      </c>
      <c r="J23" s="13">
        <v>1296094</v>
      </c>
    </row>
    <row r="24" spans="1:10" ht="27.6" x14ac:dyDescent="0.3">
      <c r="A24" s="21" t="s">
        <v>74</v>
      </c>
      <c r="B24" s="72" t="s">
        <v>69</v>
      </c>
      <c r="C24" s="72"/>
      <c r="D24" s="21" t="s">
        <v>127</v>
      </c>
      <c r="E24" s="21" t="s">
        <v>128</v>
      </c>
      <c r="F24" s="21">
        <v>100105</v>
      </c>
      <c r="G24" s="21" t="s">
        <v>200</v>
      </c>
      <c r="H24" s="12">
        <v>231900</v>
      </c>
      <c r="I24" s="12">
        <v>153000</v>
      </c>
      <c r="J24" s="13">
        <v>124099</v>
      </c>
    </row>
    <row r="25" spans="1:10" ht="27.6" x14ac:dyDescent="0.3">
      <c r="A25" s="21" t="s">
        <v>74</v>
      </c>
      <c r="B25" s="72" t="s">
        <v>69</v>
      </c>
      <c r="C25" s="72"/>
      <c r="D25" s="21" t="s">
        <v>127</v>
      </c>
      <c r="E25" s="21" t="s">
        <v>128</v>
      </c>
      <c r="F25" s="21">
        <v>100106</v>
      </c>
      <c r="G25" s="21" t="s">
        <v>329</v>
      </c>
      <c r="H25" s="12">
        <v>9500</v>
      </c>
      <c r="I25" s="12">
        <v>8000</v>
      </c>
      <c r="J25" s="13">
        <v>4686</v>
      </c>
    </row>
    <row r="26" spans="1:10" ht="41.4" x14ac:dyDescent="0.3">
      <c r="A26" s="21" t="s">
        <v>74</v>
      </c>
      <c r="B26" s="72" t="s">
        <v>69</v>
      </c>
      <c r="C26" s="72"/>
      <c r="D26" s="21" t="s">
        <v>127</v>
      </c>
      <c r="E26" s="21" t="s">
        <v>128</v>
      </c>
      <c r="F26" s="21">
        <v>100112</v>
      </c>
      <c r="G26" s="21" t="s">
        <v>80</v>
      </c>
      <c r="H26" s="12">
        <v>0</v>
      </c>
      <c r="I26" s="12">
        <v>0</v>
      </c>
      <c r="J26" s="13">
        <v>0</v>
      </c>
    </row>
    <row r="27" spans="1:10" ht="27.6" x14ac:dyDescent="0.3">
      <c r="A27" s="21" t="s">
        <v>74</v>
      </c>
      <c r="B27" s="72" t="s">
        <v>69</v>
      </c>
      <c r="C27" s="72"/>
      <c r="D27" s="21" t="s">
        <v>127</v>
      </c>
      <c r="E27" s="21" t="s">
        <v>128</v>
      </c>
      <c r="F27" s="21" t="s">
        <v>81</v>
      </c>
      <c r="G27" s="21" t="s">
        <v>282</v>
      </c>
      <c r="H27" s="12">
        <v>8000</v>
      </c>
      <c r="I27" s="12">
        <v>8000</v>
      </c>
      <c r="J27" s="13">
        <v>4445</v>
      </c>
    </row>
    <row r="28" spans="1:10" ht="27.6" x14ac:dyDescent="0.3">
      <c r="A28" s="21" t="s">
        <v>74</v>
      </c>
      <c r="B28" s="72" t="s">
        <v>69</v>
      </c>
      <c r="C28" s="72"/>
      <c r="D28" s="21" t="s">
        <v>127</v>
      </c>
      <c r="E28" s="21" t="s">
        <v>128</v>
      </c>
      <c r="F28" s="21">
        <v>100117</v>
      </c>
      <c r="G28" s="21" t="s">
        <v>276</v>
      </c>
      <c r="H28" s="12">
        <v>121400</v>
      </c>
      <c r="I28" s="12">
        <v>74000</v>
      </c>
      <c r="J28" s="13">
        <v>65004</v>
      </c>
    </row>
    <row r="29" spans="1:10" ht="27.6" x14ac:dyDescent="0.3">
      <c r="A29" s="21" t="s">
        <v>74</v>
      </c>
      <c r="B29" s="72" t="s">
        <v>69</v>
      </c>
      <c r="C29" s="72"/>
      <c r="D29" s="21" t="s">
        <v>127</v>
      </c>
      <c r="E29" s="21" t="s">
        <v>128</v>
      </c>
      <c r="F29" s="21">
        <v>100206</v>
      </c>
      <c r="G29" s="21" t="s">
        <v>283</v>
      </c>
      <c r="H29" s="12">
        <v>0</v>
      </c>
      <c r="I29" s="12">
        <v>0</v>
      </c>
      <c r="J29" s="13">
        <v>0</v>
      </c>
    </row>
    <row r="30" spans="1:10" ht="27.6" x14ac:dyDescent="0.3">
      <c r="A30" s="21" t="s">
        <v>74</v>
      </c>
      <c r="B30" s="72" t="s">
        <v>69</v>
      </c>
      <c r="C30" s="72"/>
      <c r="D30" s="21" t="s">
        <v>127</v>
      </c>
      <c r="E30" s="21" t="s">
        <v>128</v>
      </c>
      <c r="F30" s="21" t="s">
        <v>89</v>
      </c>
      <c r="G30" s="21" t="s">
        <v>90</v>
      </c>
      <c r="H30" s="12">
        <v>69200</v>
      </c>
      <c r="I30" s="12">
        <v>42000</v>
      </c>
      <c r="J30" s="13">
        <v>31697</v>
      </c>
    </row>
    <row r="31" spans="1:10" ht="27.6" x14ac:dyDescent="0.3">
      <c r="A31" s="21" t="s">
        <v>74</v>
      </c>
      <c r="B31" s="72" t="s">
        <v>69</v>
      </c>
      <c r="C31" s="72"/>
      <c r="D31" s="21" t="s">
        <v>127</v>
      </c>
      <c r="E31" s="21" t="s">
        <v>128</v>
      </c>
      <c r="F31" s="21" t="s">
        <v>91</v>
      </c>
      <c r="G31" s="21" t="s">
        <v>92</v>
      </c>
      <c r="H31" s="12">
        <v>10000</v>
      </c>
      <c r="I31" s="12">
        <v>6000</v>
      </c>
      <c r="J31" s="13">
        <v>5638.03</v>
      </c>
    </row>
    <row r="32" spans="1:10" ht="27.6" x14ac:dyDescent="0.3">
      <c r="A32" s="21" t="s">
        <v>74</v>
      </c>
      <c r="B32" s="72" t="s">
        <v>69</v>
      </c>
      <c r="C32" s="72"/>
      <c r="D32" s="21" t="s">
        <v>127</v>
      </c>
      <c r="E32" s="21" t="s">
        <v>128</v>
      </c>
      <c r="F32" s="21">
        <v>200102</v>
      </c>
      <c r="G32" s="21" t="s">
        <v>176</v>
      </c>
      <c r="H32" s="12">
        <v>1000</v>
      </c>
      <c r="I32" s="12">
        <v>1000</v>
      </c>
      <c r="J32" s="13">
        <v>493.18</v>
      </c>
    </row>
    <row r="33" spans="1:10" ht="27.6" x14ac:dyDescent="0.3">
      <c r="A33" s="21" t="s">
        <v>74</v>
      </c>
      <c r="B33" s="72" t="s">
        <v>69</v>
      </c>
      <c r="C33" s="72"/>
      <c r="D33" s="21" t="s">
        <v>127</v>
      </c>
      <c r="E33" s="21" t="s">
        <v>128</v>
      </c>
      <c r="F33" s="21" t="s">
        <v>93</v>
      </c>
      <c r="G33" s="21" t="s">
        <v>94</v>
      </c>
      <c r="H33" s="12">
        <v>33000</v>
      </c>
      <c r="I33" s="12">
        <v>33000</v>
      </c>
      <c r="J33" s="13">
        <v>27933.21</v>
      </c>
    </row>
    <row r="34" spans="1:10" ht="27.6" x14ac:dyDescent="0.3">
      <c r="A34" s="21" t="s">
        <v>74</v>
      </c>
      <c r="B34" s="72" t="s">
        <v>69</v>
      </c>
      <c r="C34" s="72"/>
      <c r="D34" s="21" t="s">
        <v>127</v>
      </c>
      <c r="E34" s="21" t="s">
        <v>128</v>
      </c>
      <c r="F34" s="21" t="s">
        <v>95</v>
      </c>
      <c r="G34" s="21" t="s">
        <v>96</v>
      </c>
      <c r="H34" s="12">
        <v>2400</v>
      </c>
      <c r="I34" s="12">
        <v>1500</v>
      </c>
      <c r="J34" s="13">
        <v>452.63</v>
      </c>
    </row>
    <row r="35" spans="1:10" ht="27.6" x14ac:dyDescent="0.3">
      <c r="A35" s="21" t="s">
        <v>74</v>
      </c>
      <c r="B35" s="72" t="s">
        <v>69</v>
      </c>
      <c r="C35" s="72"/>
      <c r="D35" s="21" t="s">
        <v>127</v>
      </c>
      <c r="E35" s="21" t="s">
        <v>128</v>
      </c>
      <c r="F35" s="21">
        <v>200105</v>
      </c>
      <c r="G35" s="21" t="s">
        <v>238</v>
      </c>
      <c r="H35" s="12">
        <v>3500</v>
      </c>
      <c r="I35" s="12">
        <v>3500</v>
      </c>
      <c r="J35" s="13">
        <v>0</v>
      </c>
    </row>
    <row r="36" spans="1:10" ht="27.6" x14ac:dyDescent="0.3">
      <c r="A36" s="21" t="s">
        <v>74</v>
      </c>
      <c r="B36" s="72" t="s">
        <v>69</v>
      </c>
      <c r="C36" s="72"/>
      <c r="D36" s="21" t="s">
        <v>127</v>
      </c>
      <c r="E36" s="21" t="s">
        <v>128</v>
      </c>
      <c r="F36" s="21">
        <v>200106</v>
      </c>
      <c r="G36" s="21" t="s">
        <v>98</v>
      </c>
      <c r="H36" s="12">
        <v>3000</v>
      </c>
      <c r="I36" s="12">
        <v>1700</v>
      </c>
      <c r="J36" s="13">
        <v>1195.95</v>
      </c>
    </row>
    <row r="37" spans="1:10" ht="27.6" x14ac:dyDescent="0.3">
      <c r="A37" s="21" t="s">
        <v>74</v>
      </c>
      <c r="B37" s="72" t="s">
        <v>69</v>
      </c>
      <c r="C37" s="72"/>
      <c r="D37" s="21" t="s">
        <v>127</v>
      </c>
      <c r="E37" s="21" t="s">
        <v>128</v>
      </c>
      <c r="F37" s="21" t="s">
        <v>101</v>
      </c>
      <c r="G37" s="21" t="s">
        <v>102</v>
      </c>
      <c r="H37" s="12">
        <v>17000</v>
      </c>
      <c r="I37" s="12">
        <v>10000</v>
      </c>
      <c r="J37" s="13">
        <v>5621.66</v>
      </c>
    </row>
    <row r="38" spans="1:10" ht="41.4" x14ac:dyDescent="0.3">
      <c r="A38" s="21" t="s">
        <v>74</v>
      </c>
      <c r="B38" s="72" t="s">
        <v>69</v>
      </c>
      <c r="C38" s="72"/>
      <c r="D38" s="21" t="s">
        <v>127</v>
      </c>
      <c r="E38" s="21" t="s">
        <v>128</v>
      </c>
      <c r="F38" s="21" t="s">
        <v>103</v>
      </c>
      <c r="G38" s="21" t="s">
        <v>104</v>
      </c>
      <c r="H38" s="12">
        <v>9500</v>
      </c>
      <c r="I38" s="12">
        <v>5000</v>
      </c>
      <c r="J38" s="13">
        <v>2270.42</v>
      </c>
    </row>
    <row r="39" spans="1:10" ht="41.4" x14ac:dyDescent="0.3">
      <c r="A39" s="21" t="s">
        <v>74</v>
      </c>
      <c r="B39" s="72" t="s">
        <v>69</v>
      </c>
      <c r="C39" s="72"/>
      <c r="D39" s="21" t="s">
        <v>127</v>
      </c>
      <c r="E39" s="21" t="s">
        <v>128</v>
      </c>
      <c r="F39" s="21" t="s">
        <v>105</v>
      </c>
      <c r="G39" s="21" t="s">
        <v>106</v>
      </c>
      <c r="H39" s="12">
        <v>10800</v>
      </c>
      <c r="I39" s="12">
        <v>5000</v>
      </c>
      <c r="J39" s="13">
        <v>644.24</v>
      </c>
    </row>
    <row r="40" spans="1:10" ht="27.6" x14ac:dyDescent="0.3">
      <c r="A40" s="21" t="s">
        <v>74</v>
      </c>
      <c r="B40" s="72" t="s">
        <v>69</v>
      </c>
      <c r="C40" s="72"/>
      <c r="D40" s="21" t="s">
        <v>127</v>
      </c>
      <c r="E40" s="21" t="s">
        <v>128</v>
      </c>
      <c r="F40" s="21">
        <v>200200</v>
      </c>
      <c r="G40" s="21" t="s">
        <v>164</v>
      </c>
      <c r="H40" s="12">
        <v>11000</v>
      </c>
      <c r="I40" s="12">
        <v>11000</v>
      </c>
      <c r="J40" s="13">
        <v>0</v>
      </c>
    </row>
    <row r="41" spans="1:10" ht="27.6" x14ac:dyDescent="0.3">
      <c r="A41" s="21" t="s">
        <v>74</v>
      </c>
      <c r="B41" s="72" t="s">
        <v>69</v>
      </c>
      <c r="C41" s="72"/>
      <c r="D41" s="21" t="s">
        <v>127</v>
      </c>
      <c r="E41" s="21" t="s">
        <v>128</v>
      </c>
      <c r="F41" s="21">
        <v>200530</v>
      </c>
      <c r="G41" s="21" t="s">
        <v>108</v>
      </c>
      <c r="H41" s="12">
        <v>3000</v>
      </c>
      <c r="I41" s="12">
        <v>3000</v>
      </c>
      <c r="J41" s="13">
        <v>70</v>
      </c>
    </row>
    <row r="42" spans="1:10" ht="27.6" x14ac:dyDescent="0.3">
      <c r="A42" s="21" t="s">
        <v>74</v>
      </c>
      <c r="B42" s="72" t="s">
        <v>69</v>
      </c>
      <c r="C42" s="72"/>
      <c r="D42" s="21" t="s">
        <v>127</v>
      </c>
      <c r="E42" s="21" t="s">
        <v>128</v>
      </c>
      <c r="F42" s="21">
        <v>200601</v>
      </c>
      <c r="G42" s="21" t="s">
        <v>110</v>
      </c>
      <c r="H42" s="12">
        <v>2500</v>
      </c>
      <c r="I42" s="12">
        <v>2500</v>
      </c>
      <c r="J42" s="13">
        <v>2500</v>
      </c>
    </row>
    <row r="43" spans="1:10" ht="27.6" x14ac:dyDescent="0.3">
      <c r="A43" s="21" t="s">
        <v>74</v>
      </c>
      <c r="B43" s="72" t="s">
        <v>69</v>
      </c>
      <c r="C43" s="72"/>
      <c r="D43" s="21" t="s">
        <v>127</v>
      </c>
      <c r="E43" s="21" t="s">
        <v>128</v>
      </c>
      <c r="F43" s="21">
        <v>201100</v>
      </c>
      <c r="G43" s="21" t="s">
        <v>178</v>
      </c>
      <c r="H43" s="12">
        <v>800</v>
      </c>
      <c r="I43" s="12">
        <v>800</v>
      </c>
      <c r="J43" s="13">
        <v>0</v>
      </c>
    </row>
    <row r="44" spans="1:10" ht="27.6" x14ac:dyDescent="0.3">
      <c r="A44" s="21" t="s">
        <v>74</v>
      </c>
      <c r="B44" s="72" t="s">
        <v>69</v>
      </c>
      <c r="C44" s="72"/>
      <c r="D44" s="21" t="s">
        <v>127</v>
      </c>
      <c r="E44" s="21" t="s">
        <v>128</v>
      </c>
      <c r="F44" s="21">
        <v>201300</v>
      </c>
      <c r="G44" s="21" t="s">
        <v>210</v>
      </c>
      <c r="H44" s="12">
        <v>5000</v>
      </c>
      <c r="I44" s="12">
        <v>5000</v>
      </c>
      <c r="J44" s="13">
        <v>500</v>
      </c>
    </row>
    <row r="45" spans="1:10" ht="27.6" x14ac:dyDescent="0.3">
      <c r="A45" s="21" t="s">
        <v>74</v>
      </c>
      <c r="B45" s="72" t="s">
        <v>69</v>
      </c>
      <c r="C45" s="72"/>
      <c r="D45" s="21" t="s">
        <v>127</v>
      </c>
      <c r="E45" s="21" t="s">
        <v>128</v>
      </c>
      <c r="F45" s="21">
        <v>201400</v>
      </c>
      <c r="G45" s="21" t="s">
        <v>180</v>
      </c>
      <c r="H45" s="12">
        <v>6000</v>
      </c>
      <c r="I45" s="12">
        <v>6000</v>
      </c>
      <c r="J45" s="13">
        <v>0</v>
      </c>
    </row>
    <row r="46" spans="1:10" ht="82.8" x14ac:dyDescent="0.3">
      <c r="A46" s="40" t="s">
        <v>74</v>
      </c>
      <c r="B46" s="72" t="s">
        <v>69</v>
      </c>
      <c r="C46" s="72"/>
      <c r="D46" s="40" t="s">
        <v>127</v>
      </c>
      <c r="E46" s="40" t="s">
        <v>128</v>
      </c>
      <c r="F46" s="40">
        <v>202500</v>
      </c>
      <c r="G46" s="40" t="s">
        <v>346</v>
      </c>
      <c r="H46" s="12">
        <v>0</v>
      </c>
      <c r="I46" s="12">
        <v>0</v>
      </c>
      <c r="J46" s="13">
        <v>0</v>
      </c>
    </row>
    <row r="47" spans="1:10" ht="27.6" x14ac:dyDescent="0.3">
      <c r="A47" s="21" t="s">
        <v>74</v>
      </c>
      <c r="B47" s="72" t="s">
        <v>69</v>
      </c>
      <c r="C47" s="72"/>
      <c r="D47" s="21" t="s">
        <v>127</v>
      </c>
      <c r="E47" s="21" t="s">
        <v>128</v>
      </c>
      <c r="F47" s="21">
        <v>203001</v>
      </c>
      <c r="G47" s="21" t="s">
        <v>250</v>
      </c>
      <c r="H47" s="12">
        <v>1000</v>
      </c>
      <c r="I47" s="12">
        <v>1000</v>
      </c>
      <c r="J47" s="13">
        <v>0</v>
      </c>
    </row>
    <row r="48" spans="1:10" ht="27.6" x14ac:dyDescent="0.3">
      <c r="A48" s="21" t="s">
        <v>74</v>
      </c>
      <c r="B48" s="72" t="s">
        <v>69</v>
      </c>
      <c r="C48" s="72"/>
      <c r="D48" s="21" t="s">
        <v>127</v>
      </c>
      <c r="E48" s="21" t="s">
        <v>128</v>
      </c>
      <c r="F48" s="21" t="s">
        <v>251</v>
      </c>
      <c r="G48" s="21" t="s">
        <v>252</v>
      </c>
      <c r="H48" s="12">
        <v>8000</v>
      </c>
      <c r="I48" s="12">
        <v>2000</v>
      </c>
      <c r="J48" s="13">
        <v>467.76</v>
      </c>
    </row>
    <row r="49" spans="1:10" ht="27.6" x14ac:dyDescent="0.3">
      <c r="A49" s="21" t="s">
        <v>74</v>
      </c>
      <c r="B49" s="72" t="s">
        <v>69</v>
      </c>
      <c r="C49" s="72"/>
      <c r="D49" s="21" t="s">
        <v>127</v>
      </c>
      <c r="E49" s="21" t="s">
        <v>128</v>
      </c>
      <c r="F49" s="21" t="s">
        <v>119</v>
      </c>
      <c r="G49" s="21" t="s">
        <v>120</v>
      </c>
      <c r="H49" s="12">
        <v>12500</v>
      </c>
      <c r="I49" s="12">
        <v>12500</v>
      </c>
      <c r="J49" s="13">
        <v>8300.2999999999993</v>
      </c>
    </row>
    <row r="50" spans="1:10" ht="69" x14ac:dyDescent="0.3">
      <c r="A50" s="21" t="s">
        <v>74</v>
      </c>
      <c r="B50" s="72" t="s">
        <v>69</v>
      </c>
      <c r="C50" s="72"/>
      <c r="D50" s="21" t="s">
        <v>127</v>
      </c>
      <c r="E50" s="21" t="s">
        <v>128</v>
      </c>
      <c r="F50" s="21" t="s">
        <v>125</v>
      </c>
      <c r="G50" s="21" t="s">
        <v>126</v>
      </c>
      <c r="H50" s="12">
        <v>0</v>
      </c>
      <c r="I50" s="12">
        <v>0</v>
      </c>
      <c r="J50" s="13">
        <v>-12597.73</v>
      </c>
    </row>
    <row r="51" spans="1:10" x14ac:dyDescent="0.3">
      <c r="A51" s="82" t="s">
        <v>330</v>
      </c>
      <c r="B51" s="82"/>
      <c r="C51" s="82"/>
      <c r="D51" s="82"/>
      <c r="E51" s="82"/>
      <c r="F51" s="82"/>
      <c r="G51" s="82"/>
      <c r="H51" s="12">
        <f>SUM(H23:H50)</f>
        <v>3286000</v>
      </c>
      <c r="I51" s="12">
        <f t="shared" ref="I51:J51" si="3">SUM(I23:I50)</f>
        <v>1932000</v>
      </c>
      <c r="J51" s="12">
        <f t="shared" si="3"/>
        <v>1569514.6499999997</v>
      </c>
    </row>
    <row r="52" spans="1:10" x14ac:dyDescent="0.3">
      <c r="A52" s="21" t="s">
        <v>74</v>
      </c>
      <c r="B52" s="72" t="s">
        <v>69</v>
      </c>
      <c r="C52" s="72"/>
      <c r="D52" s="21" t="s">
        <v>183</v>
      </c>
      <c r="E52" s="21" t="s">
        <v>184</v>
      </c>
      <c r="F52" s="21" t="s">
        <v>77</v>
      </c>
      <c r="G52" s="21" t="s">
        <v>78</v>
      </c>
      <c r="H52" s="12">
        <v>6430000</v>
      </c>
      <c r="I52" s="12">
        <v>3567000</v>
      </c>
      <c r="J52" s="13">
        <v>3087172</v>
      </c>
    </row>
    <row r="53" spans="1:10" ht="27.6" x14ac:dyDescent="0.3">
      <c r="A53" s="21" t="s">
        <v>74</v>
      </c>
      <c r="B53" s="72" t="s">
        <v>69</v>
      </c>
      <c r="C53" s="72"/>
      <c r="D53" s="21" t="s">
        <v>183</v>
      </c>
      <c r="E53" s="21" t="s">
        <v>184</v>
      </c>
      <c r="F53" s="21" t="s">
        <v>199</v>
      </c>
      <c r="G53" s="21" t="s">
        <v>200</v>
      </c>
      <c r="H53" s="12">
        <v>499000</v>
      </c>
      <c r="I53" s="12">
        <v>275000</v>
      </c>
      <c r="J53" s="13">
        <v>246435</v>
      </c>
    </row>
    <row r="54" spans="1:10" x14ac:dyDescent="0.3">
      <c r="A54" s="44" t="s">
        <v>74</v>
      </c>
      <c r="B54" s="72" t="s">
        <v>69</v>
      </c>
      <c r="C54" s="72"/>
      <c r="D54" s="44" t="s">
        <v>183</v>
      </c>
      <c r="E54" s="44" t="s">
        <v>184</v>
      </c>
      <c r="F54" s="44">
        <v>100106</v>
      </c>
      <c r="G54" s="44" t="s">
        <v>202</v>
      </c>
      <c r="H54" s="12">
        <v>0</v>
      </c>
      <c r="I54" s="12">
        <v>0</v>
      </c>
      <c r="J54" s="13">
        <v>0</v>
      </c>
    </row>
    <row r="55" spans="1:10" x14ac:dyDescent="0.3">
      <c r="A55" s="21" t="s">
        <v>74</v>
      </c>
      <c r="B55" s="72" t="s">
        <v>69</v>
      </c>
      <c r="C55" s="72"/>
      <c r="D55" s="21" t="s">
        <v>183</v>
      </c>
      <c r="E55" s="21" t="s">
        <v>184</v>
      </c>
      <c r="F55" s="21">
        <v>100113</v>
      </c>
      <c r="G55" s="21" t="s">
        <v>282</v>
      </c>
      <c r="H55" s="12">
        <v>10000</v>
      </c>
      <c r="I55" s="12">
        <v>7000</v>
      </c>
      <c r="J55" s="13">
        <v>2570</v>
      </c>
    </row>
    <row r="56" spans="1:10" x14ac:dyDescent="0.3">
      <c r="A56" s="21" t="s">
        <v>74</v>
      </c>
      <c r="B56" s="72" t="s">
        <v>69</v>
      </c>
      <c r="C56" s="72"/>
      <c r="D56" s="21" t="s">
        <v>183</v>
      </c>
      <c r="E56" s="21" t="s">
        <v>184</v>
      </c>
      <c r="F56" s="21">
        <v>100117</v>
      </c>
      <c r="G56" s="21" t="s">
        <v>276</v>
      </c>
      <c r="H56" s="12">
        <v>415000</v>
      </c>
      <c r="I56" s="12">
        <v>239000</v>
      </c>
      <c r="J56" s="13">
        <v>203452</v>
      </c>
    </row>
    <row r="57" spans="1:10" ht="27.6" x14ac:dyDescent="0.3">
      <c r="A57" s="21" t="s">
        <v>74</v>
      </c>
      <c r="B57" s="72" t="s">
        <v>69</v>
      </c>
      <c r="C57" s="72"/>
      <c r="D57" s="21" t="s">
        <v>183</v>
      </c>
      <c r="E57" s="21" t="s">
        <v>184</v>
      </c>
      <c r="F57" s="21" t="s">
        <v>83</v>
      </c>
      <c r="G57" s="21" t="s">
        <v>84</v>
      </c>
      <c r="H57" s="12">
        <v>50000</v>
      </c>
      <c r="I57" s="12">
        <v>48000</v>
      </c>
      <c r="J57" s="13">
        <v>41055</v>
      </c>
    </row>
    <row r="58" spans="1:10" x14ac:dyDescent="0.3">
      <c r="A58" s="21" t="s">
        <v>74</v>
      </c>
      <c r="B58" s="72" t="s">
        <v>69</v>
      </c>
      <c r="C58" s="72"/>
      <c r="D58" s="21" t="s">
        <v>183</v>
      </c>
      <c r="E58" s="21" t="s">
        <v>184</v>
      </c>
      <c r="F58" s="48">
        <v>100206</v>
      </c>
      <c r="G58" s="21" t="s">
        <v>283</v>
      </c>
      <c r="H58" s="12">
        <v>0</v>
      </c>
      <c r="I58" s="12">
        <v>0</v>
      </c>
      <c r="J58" s="13">
        <v>0</v>
      </c>
    </row>
    <row r="59" spans="1:10" ht="27.6" x14ac:dyDescent="0.3">
      <c r="A59" s="21" t="s">
        <v>74</v>
      </c>
      <c r="B59" s="72" t="s">
        <v>69</v>
      </c>
      <c r="C59" s="72"/>
      <c r="D59" s="21" t="s">
        <v>183</v>
      </c>
      <c r="E59" s="21" t="s">
        <v>184</v>
      </c>
      <c r="F59" s="21" t="s">
        <v>89</v>
      </c>
      <c r="G59" s="21" t="s">
        <v>90</v>
      </c>
      <c r="H59" s="12">
        <v>167000</v>
      </c>
      <c r="I59" s="12">
        <v>106000</v>
      </c>
      <c r="J59" s="13">
        <v>81574</v>
      </c>
    </row>
    <row r="60" spans="1:10" x14ac:dyDescent="0.3">
      <c r="A60" s="21" t="s">
        <v>74</v>
      </c>
      <c r="B60" s="72" t="s">
        <v>69</v>
      </c>
      <c r="C60" s="72"/>
      <c r="D60" s="21" t="s">
        <v>183</v>
      </c>
      <c r="E60" s="21" t="s">
        <v>184</v>
      </c>
      <c r="F60" s="21" t="s">
        <v>91</v>
      </c>
      <c r="G60" s="21" t="s">
        <v>92</v>
      </c>
      <c r="H60" s="12">
        <v>11000</v>
      </c>
      <c r="I60" s="12">
        <v>8000</v>
      </c>
      <c r="J60" s="13">
        <v>59.5</v>
      </c>
    </row>
    <row r="61" spans="1:10" ht="27.6" x14ac:dyDescent="0.3">
      <c r="A61" s="21" t="s">
        <v>74</v>
      </c>
      <c r="B61" s="72" t="s">
        <v>69</v>
      </c>
      <c r="C61" s="72"/>
      <c r="D61" s="21" t="s">
        <v>183</v>
      </c>
      <c r="E61" s="21" t="s">
        <v>184</v>
      </c>
      <c r="F61" s="21" t="s">
        <v>175</v>
      </c>
      <c r="G61" s="21" t="s">
        <v>176</v>
      </c>
      <c r="H61" s="12">
        <v>19000</v>
      </c>
      <c r="I61" s="12">
        <v>11000</v>
      </c>
      <c r="J61" s="13">
        <v>5895.86</v>
      </c>
    </row>
    <row r="62" spans="1:10" s="2" customFormat="1" ht="27.6" x14ac:dyDescent="0.3">
      <c r="A62" s="21" t="s">
        <v>74</v>
      </c>
      <c r="B62" s="72" t="s">
        <v>69</v>
      </c>
      <c r="C62" s="72"/>
      <c r="D62" s="21" t="s">
        <v>183</v>
      </c>
      <c r="E62" s="21" t="s">
        <v>184</v>
      </c>
      <c r="F62" s="21" t="s">
        <v>93</v>
      </c>
      <c r="G62" s="21" t="s">
        <v>94</v>
      </c>
      <c r="H62" s="29">
        <v>480000</v>
      </c>
      <c r="I62" s="29">
        <v>420000</v>
      </c>
      <c r="J62" s="13">
        <v>335866.35</v>
      </c>
    </row>
    <row r="63" spans="1:10" s="3" customFormat="1" ht="27" customHeight="1" x14ac:dyDescent="0.3">
      <c r="A63" s="21" t="s">
        <v>74</v>
      </c>
      <c r="B63" s="72" t="s">
        <v>69</v>
      </c>
      <c r="C63" s="72"/>
      <c r="D63" s="21" t="s">
        <v>183</v>
      </c>
      <c r="E63" s="21" t="s">
        <v>184</v>
      </c>
      <c r="F63" s="21" t="s">
        <v>95</v>
      </c>
      <c r="G63" s="21" t="s">
        <v>96</v>
      </c>
      <c r="H63" s="29">
        <v>39000</v>
      </c>
      <c r="I63" s="29">
        <v>29000</v>
      </c>
      <c r="J63" s="13">
        <v>15951.21</v>
      </c>
    </row>
    <row r="64" spans="1:10" s="3" customFormat="1" ht="27.75" customHeight="1" x14ac:dyDescent="0.3">
      <c r="A64" s="21" t="s">
        <v>74</v>
      </c>
      <c r="B64" s="72" t="s">
        <v>69</v>
      </c>
      <c r="C64" s="72"/>
      <c r="D64" s="21" t="s">
        <v>183</v>
      </c>
      <c r="E64" s="21" t="s">
        <v>184</v>
      </c>
      <c r="F64" s="21" t="s">
        <v>237</v>
      </c>
      <c r="G64" s="21" t="s">
        <v>238</v>
      </c>
      <c r="H64" s="29">
        <v>9000</v>
      </c>
      <c r="I64" s="29">
        <v>5000</v>
      </c>
      <c r="J64" s="13">
        <v>60.78</v>
      </c>
    </row>
    <row r="65" spans="1:10" s="3" customFormat="1" ht="27.75" customHeight="1" x14ac:dyDescent="0.3">
      <c r="A65" s="21" t="s">
        <v>74</v>
      </c>
      <c r="B65" s="72" t="s">
        <v>69</v>
      </c>
      <c r="C65" s="72"/>
      <c r="D65" s="21" t="s">
        <v>183</v>
      </c>
      <c r="E65" s="21" t="s">
        <v>184</v>
      </c>
      <c r="F65" s="21">
        <v>200106</v>
      </c>
      <c r="G65" s="21" t="s">
        <v>98</v>
      </c>
      <c r="H65" s="29">
        <v>1000</v>
      </c>
      <c r="I65" s="29">
        <v>1000</v>
      </c>
      <c r="J65" s="13">
        <v>0</v>
      </c>
    </row>
    <row r="66" spans="1:10" s="3" customFormat="1" ht="27.75" customHeight="1" x14ac:dyDescent="0.3">
      <c r="A66" s="21" t="s">
        <v>74</v>
      </c>
      <c r="B66" s="72" t="s">
        <v>69</v>
      </c>
      <c r="C66" s="72"/>
      <c r="D66" s="21" t="s">
        <v>183</v>
      </c>
      <c r="E66" s="21" t="s">
        <v>184</v>
      </c>
      <c r="F66" s="21">
        <v>200107</v>
      </c>
      <c r="G66" s="21" t="s">
        <v>100</v>
      </c>
      <c r="H66" s="29">
        <v>1000</v>
      </c>
      <c r="I66" s="29">
        <v>1000</v>
      </c>
      <c r="J66" s="13">
        <v>0</v>
      </c>
    </row>
    <row r="67" spans="1:10" s="3" customFormat="1" ht="27.6" x14ac:dyDescent="0.3">
      <c r="A67" s="21" t="s">
        <v>74</v>
      </c>
      <c r="B67" s="72" t="s">
        <v>69</v>
      </c>
      <c r="C67" s="72"/>
      <c r="D67" s="21" t="s">
        <v>183</v>
      </c>
      <c r="E67" s="21" t="s">
        <v>184</v>
      </c>
      <c r="F67" s="21" t="s">
        <v>101</v>
      </c>
      <c r="G67" s="21" t="s">
        <v>102</v>
      </c>
      <c r="H67" s="29">
        <v>39000</v>
      </c>
      <c r="I67" s="29">
        <v>18000</v>
      </c>
      <c r="J67" s="13">
        <v>16809.310000000001</v>
      </c>
    </row>
    <row r="68" spans="1:10" s="3" customFormat="1" ht="30.75" customHeight="1" x14ac:dyDescent="0.3">
      <c r="A68" s="21" t="s">
        <v>74</v>
      </c>
      <c r="B68" s="72" t="s">
        <v>69</v>
      </c>
      <c r="C68" s="72"/>
      <c r="D68" s="21" t="s">
        <v>183</v>
      </c>
      <c r="E68" s="21" t="s">
        <v>184</v>
      </c>
      <c r="F68" s="21" t="s">
        <v>103</v>
      </c>
      <c r="G68" s="21" t="s">
        <v>104</v>
      </c>
      <c r="H68" s="29">
        <v>411000</v>
      </c>
      <c r="I68" s="29">
        <v>250000</v>
      </c>
      <c r="J68" s="13">
        <v>34364.58</v>
      </c>
    </row>
    <row r="69" spans="1:10" s="3" customFormat="1" ht="26.25" customHeight="1" x14ac:dyDescent="0.3">
      <c r="A69" s="21" t="s">
        <v>74</v>
      </c>
      <c r="B69" s="72" t="s">
        <v>69</v>
      </c>
      <c r="C69" s="72"/>
      <c r="D69" s="21" t="s">
        <v>183</v>
      </c>
      <c r="E69" s="21" t="s">
        <v>184</v>
      </c>
      <c r="F69" s="21" t="s">
        <v>105</v>
      </c>
      <c r="G69" s="21" t="s">
        <v>106</v>
      </c>
      <c r="H69" s="29">
        <v>220000</v>
      </c>
      <c r="I69" s="29">
        <v>145000</v>
      </c>
      <c r="J69" s="13">
        <v>74843.929999999993</v>
      </c>
    </row>
    <row r="70" spans="1:10" s="3" customFormat="1" x14ac:dyDescent="0.3">
      <c r="A70" s="21" t="s">
        <v>74</v>
      </c>
      <c r="B70" s="72" t="s">
        <v>69</v>
      </c>
      <c r="C70" s="72"/>
      <c r="D70" s="21" t="s">
        <v>183</v>
      </c>
      <c r="E70" s="21" t="s">
        <v>184</v>
      </c>
      <c r="F70" s="21">
        <v>200200</v>
      </c>
      <c r="G70" s="21" t="s">
        <v>164</v>
      </c>
      <c r="H70" s="29">
        <v>115000</v>
      </c>
      <c r="I70" s="29">
        <v>100000</v>
      </c>
      <c r="J70" s="13">
        <v>8058.67</v>
      </c>
    </row>
    <row r="71" spans="1:10" s="3" customFormat="1" x14ac:dyDescent="0.3">
      <c r="A71" s="21" t="s">
        <v>74</v>
      </c>
      <c r="B71" s="72" t="s">
        <v>69</v>
      </c>
      <c r="C71" s="72"/>
      <c r="D71" s="21" t="s">
        <v>183</v>
      </c>
      <c r="E71" s="21" t="s">
        <v>184</v>
      </c>
      <c r="F71" s="21" t="s">
        <v>255</v>
      </c>
      <c r="G71" s="21" t="s">
        <v>256</v>
      </c>
      <c r="H71" s="29">
        <v>35000</v>
      </c>
      <c r="I71" s="29">
        <v>30000</v>
      </c>
      <c r="J71" s="13">
        <v>15578.1</v>
      </c>
    </row>
    <row r="72" spans="1:10" s="3" customFormat="1" x14ac:dyDescent="0.3">
      <c r="A72" s="21" t="s">
        <v>74</v>
      </c>
      <c r="B72" s="72" t="s">
        <v>69</v>
      </c>
      <c r="C72" s="72"/>
      <c r="D72" s="21" t="s">
        <v>183</v>
      </c>
      <c r="E72" s="21" t="s">
        <v>184</v>
      </c>
      <c r="F72" s="21">
        <v>200401</v>
      </c>
      <c r="G72" s="21" t="s">
        <v>335</v>
      </c>
      <c r="H72" s="29">
        <v>3000</v>
      </c>
      <c r="I72" s="29">
        <v>2000</v>
      </c>
      <c r="J72" s="13">
        <v>0</v>
      </c>
    </row>
    <row r="73" spans="1:10" s="3" customFormat="1" x14ac:dyDescent="0.3">
      <c r="A73" s="44" t="s">
        <v>74</v>
      </c>
      <c r="B73" s="72" t="s">
        <v>69</v>
      </c>
      <c r="C73" s="72"/>
      <c r="D73" s="44" t="s">
        <v>183</v>
      </c>
      <c r="E73" s="44" t="s">
        <v>184</v>
      </c>
      <c r="F73" s="44">
        <v>200402</v>
      </c>
      <c r="G73" s="44" t="s">
        <v>206</v>
      </c>
      <c r="H73" s="29">
        <v>0</v>
      </c>
      <c r="I73" s="29">
        <v>0</v>
      </c>
      <c r="J73" s="13">
        <v>0</v>
      </c>
    </row>
    <row r="74" spans="1:10" s="3" customFormat="1" x14ac:dyDescent="0.3">
      <c r="A74" s="21" t="s">
        <v>74</v>
      </c>
      <c r="B74" s="72" t="s">
        <v>69</v>
      </c>
      <c r="C74" s="72"/>
      <c r="D74" s="21" t="s">
        <v>183</v>
      </c>
      <c r="E74" s="21" t="s">
        <v>184</v>
      </c>
      <c r="F74" s="21">
        <v>200501</v>
      </c>
      <c r="G74" s="21" t="s">
        <v>244</v>
      </c>
      <c r="H74" s="29">
        <v>3000</v>
      </c>
      <c r="I74" s="29">
        <v>3000</v>
      </c>
      <c r="J74" s="13">
        <v>0</v>
      </c>
    </row>
    <row r="75" spans="1:10" s="3" customFormat="1" x14ac:dyDescent="0.3">
      <c r="A75" s="21" t="s">
        <v>74</v>
      </c>
      <c r="B75" s="72" t="s">
        <v>69</v>
      </c>
      <c r="C75" s="72"/>
      <c r="D75" s="21" t="s">
        <v>183</v>
      </c>
      <c r="E75" s="21" t="s">
        <v>184</v>
      </c>
      <c r="F75" s="21" t="s">
        <v>107</v>
      </c>
      <c r="G75" s="21" t="s">
        <v>108</v>
      </c>
      <c r="H75" s="29">
        <v>27000</v>
      </c>
      <c r="I75" s="29">
        <v>24000</v>
      </c>
      <c r="J75" s="13">
        <v>17081.66</v>
      </c>
    </row>
    <row r="76" spans="1:10" s="3" customFormat="1" ht="27.6" x14ac:dyDescent="0.3">
      <c r="A76" s="21" t="s">
        <v>74</v>
      </c>
      <c r="B76" s="72" t="s">
        <v>69</v>
      </c>
      <c r="C76" s="72"/>
      <c r="D76" s="21" t="s">
        <v>183</v>
      </c>
      <c r="E76" s="21" t="s">
        <v>184</v>
      </c>
      <c r="F76" s="21" t="s">
        <v>109</v>
      </c>
      <c r="G76" s="21" t="s">
        <v>110</v>
      </c>
      <c r="H76" s="29">
        <v>10000</v>
      </c>
      <c r="I76" s="29">
        <v>7000</v>
      </c>
      <c r="J76" s="13">
        <v>4371</v>
      </c>
    </row>
    <row r="77" spans="1:10" s="3" customFormat="1" x14ac:dyDescent="0.3">
      <c r="A77" s="21" t="s">
        <v>74</v>
      </c>
      <c r="B77" s="72" t="s">
        <v>69</v>
      </c>
      <c r="C77" s="72"/>
      <c r="D77" s="21" t="s">
        <v>183</v>
      </c>
      <c r="E77" s="21" t="s">
        <v>184</v>
      </c>
      <c r="F77" s="21">
        <v>200900</v>
      </c>
      <c r="G77" s="21" t="s">
        <v>248</v>
      </c>
      <c r="H77" s="29">
        <v>5000</v>
      </c>
      <c r="I77" s="29">
        <v>3000</v>
      </c>
      <c r="J77" s="13">
        <v>487.27</v>
      </c>
    </row>
    <row r="78" spans="1:10" s="3" customFormat="1" ht="27.6" x14ac:dyDescent="0.3">
      <c r="A78" s="21" t="s">
        <v>74</v>
      </c>
      <c r="B78" s="72" t="s">
        <v>69</v>
      </c>
      <c r="C78" s="72"/>
      <c r="D78" s="21" t="s">
        <v>183</v>
      </c>
      <c r="E78" s="21" t="s">
        <v>184</v>
      </c>
      <c r="F78" s="21">
        <v>201100</v>
      </c>
      <c r="G78" s="21" t="s">
        <v>178</v>
      </c>
      <c r="H78" s="29">
        <v>5000</v>
      </c>
      <c r="I78" s="29">
        <v>2000</v>
      </c>
      <c r="J78" s="13">
        <v>320</v>
      </c>
    </row>
    <row r="79" spans="1:10" s="3" customFormat="1" x14ac:dyDescent="0.3">
      <c r="A79" s="21" t="s">
        <v>74</v>
      </c>
      <c r="B79" s="72" t="s">
        <v>69</v>
      </c>
      <c r="C79" s="72"/>
      <c r="D79" s="21" t="s">
        <v>183</v>
      </c>
      <c r="E79" s="21" t="s">
        <v>184</v>
      </c>
      <c r="F79" s="21">
        <v>201200</v>
      </c>
      <c r="G79" s="21" t="s">
        <v>112</v>
      </c>
      <c r="H79" s="29">
        <v>0</v>
      </c>
      <c r="I79" s="29">
        <v>0</v>
      </c>
      <c r="J79" s="13">
        <v>0</v>
      </c>
    </row>
    <row r="80" spans="1:10" s="3" customFormat="1" x14ac:dyDescent="0.3">
      <c r="A80" s="21" t="s">
        <v>74</v>
      </c>
      <c r="B80" s="72" t="s">
        <v>69</v>
      </c>
      <c r="C80" s="72"/>
      <c r="D80" s="21" t="s">
        <v>183</v>
      </c>
      <c r="E80" s="21" t="s">
        <v>184</v>
      </c>
      <c r="F80" s="21">
        <v>201300</v>
      </c>
      <c r="G80" s="21" t="s">
        <v>210</v>
      </c>
      <c r="H80" s="29">
        <v>13000</v>
      </c>
      <c r="I80" s="29">
        <v>10000</v>
      </c>
      <c r="J80" s="13">
        <v>600</v>
      </c>
    </row>
    <row r="81" spans="1:10" s="3" customFormat="1" x14ac:dyDescent="0.3">
      <c r="A81" s="21" t="s">
        <v>74</v>
      </c>
      <c r="B81" s="72" t="s">
        <v>69</v>
      </c>
      <c r="C81" s="72"/>
      <c r="D81" s="21" t="s">
        <v>183</v>
      </c>
      <c r="E81" s="21" t="s">
        <v>184</v>
      </c>
      <c r="F81" s="21" t="s">
        <v>179</v>
      </c>
      <c r="G81" s="21" t="s">
        <v>180</v>
      </c>
      <c r="H81" s="29">
        <v>23000</v>
      </c>
      <c r="I81" s="29">
        <v>14000</v>
      </c>
      <c r="J81" s="13">
        <v>1800</v>
      </c>
    </row>
    <row r="82" spans="1:10" s="3" customFormat="1" x14ac:dyDescent="0.3">
      <c r="A82" s="21" t="s">
        <v>74</v>
      </c>
      <c r="B82" s="72" t="s">
        <v>69</v>
      </c>
      <c r="C82" s="72"/>
      <c r="D82" s="21" t="s">
        <v>183</v>
      </c>
      <c r="E82" s="21" t="s">
        <v>184</v>
      </c>
      <c r="F82" s="21" t="s">
        <v>249</v>
      </c>
      <c r="G82" s="21" t="s">
        <v>250</v>
      </c>
      <c r="H82" s="29">
        <v>16000</v>
      </c>
      <c r="I82" s="29">
        <v>16000</v>
      </c>
      <c r="J82" s="13">
        <v>7140</v>
      </c>
    </row>
    <row r="83" spans="1:10" s="3" customFormat="1" ht="27.6" x14ac:dyDescent="0.3">
      <c r="A83" s="21" t="s">
        <v>74</v>
      </c>
      <c r="B83" s="72" t="s">
        <v>69</v>
      </c>
      <c r="C83" s="72"/>
      <c r="D83" s="21" t="s">
        <v>183</v>
      </c>
      <c r="E83" s="21" t="s">
        <v>184</v>
      </c>
      <c r="F83" s="21" t="s">
        <v>251</v>
      </c>
      <c r="G83" s="21" t="s">
        <v>252</v>
      </c>
      <c r="H83" s="29">
        <v>10000</v>
      </c>
      <c r="I83" s="29">
        <v>5000</v>
      </c>
      <c r="J83" s="13">
        <v>1254</v>
      </c>
    </row>
    <row r="84" spans="1:10" s="3" customFormat="1" ht="27.6" x14ac:dyDescent="0.3">
      <c r="A84" s="21" t="s">
        <v>74</v>
      </c>
      <c r="B84" s="72" t="s">
        <v>69</v>
      </c>
      <c r="C84" s="72"/>
      <c r="D84" s="21" t="s">
        <v>183</v>
      </c>
      <c r="E84" s="21" t="s">
        <v>184</v>
      </c>
      <c r="F84" s="21">
        <v>203030</v>
      </c>
      <c r="G84" s="21" t="s">
        <v>120</v>
      </c>
      <c r="H84" s="29">
        <v>0</v>
      </c>
      <c r="I84" s="29">
        <v>0</v>
      </c>
      <c r="J84" s="13">
        <v>0</v>
      </c>
    </row>
    <row r="85" spans="1:10" s="3" customFormat="1" ht="41.4" x14ac:dyDescent="0.3">
      <c r="A85" s="21" t="s">
        <v>74</v>
      </c>
      <c r="B85" s="72" t="s">
        <v>69</v>
      </c>
      <c r="C85" s="72"/>
      <c r="D85" s="21" t="s">
        <v>183</v>
      </c>
      <c r="E85" s="21" t="s">
        <v>184</v>
      </c>
      <c r="F85" s="21" t="s">
        <v>123</v>
      </c>
      <c r="G85" s="21" t="s">
        <v>124</v>
      </c>
      <c r="H85" s="29">
        <v>95000</v>
      </c>
      <c r="I85" s="29">
        <v>53000</v>
      </c>
      <c r="J85" s="13">
        <v>45165</v>
      </c>
    </row>
    <row r="86" spans="1:10" s="3" customFormat="1" ht="69" x14ac:dyDescent="0.3">
      <c r="A86" s="40" t="s">
        <v>74</v>
      </c>
      <c r="B86" s="72" t="s">
        <v>69</v>
      </c>
      <c r="C86" s="72"/>
      <c r="D86" s="40" t="s">
        <v>183</v>
      </c>
      <c r="E86" s="40" t="s">
        <v>184</v>
      </c>
      <c r="F86" s="40">
        <v>850101</v>
      </c>
      <c r="G86" s="40" t="s">
        <v>347</v>
      </c>
      <c r="H86" s="29">
        <v>0</v>
      </c>
      <c r="I86" s="29">
        <v>0</v>
      </c>
      <c r="J86" s="13">
        <v>-12317</v>
      </c>
    </row>
    <row r="87" spans="1:10" s="3" customFormat="1" ht="27.6" x14ac:dyDescent="0.3">
      <c r="A87" s="21" t="s">
        <v>74</v>
      </c>
      <c r="B87" s="72" t="s">
        <v>69</v>
      </c>
      <c r="C87" s="72"/>
      <c r="D87" s="21" t="s">
        <v>185</v>
      </c>
      <c r="E87" s="21" t="s">
        <v>186</v>
      </c>
      <c r="F87" s="21" t="s">
        <v>77</v>
      </c>
      <c r="G87" s="21" t="s">
        <v>78</v>
      </c>
      <c r="H87" s="29">
        <v>9222000</v>
      </c>
      <c r="I87" s="29">
        <v>5174000</v>
      </c>
      <c r="J87" s="13">
        <v>4526688</v>
      </c>
    </row>
    <row r="88" spans="1:10" s="3" customFormat="1" ht="27.6" x14ac:dyDescent="0.3">
      <c r="A88" s="21" t="s">
        <v>74</v>
      </c>
      <c r="B88" s="72" t="s">
        <v>69</v>
      </c>
      <c r="C88" s="72"/>
      <c r="D88" s="21" t="s">
        <v>185</v>
      </c>
      <c r="E88" s="21" t="s">
        <v>186</v>
      </c>
      <c r="F88" s="21" t="s">
        <v>199</v>
      </c>
      <c r="G88" s="21" t="s">
        <v>200</v>
      </c>
      <c r="H88" s="29">
        <v>814000</v>
      </c>
      <c r="I88" s="29">
        <v>496000</v>
      </c>
      <c r="J88" s="13">
        <v>390448</v>
      </c>
    </row>
    <row r="89" spans="1:10" s="3" customFormat="1" ht="41.4" x14ac:dyDescent="0.3">
      <c r="A89" s="21" t="s">
        <v>74</v>
      </c>
      <c r="B89" s="72" t="s">
        <v>69</v>
      </c>
      <c r="C89" s="72"/>
      <c r="D89" s="21" t="s">
        <v>185</v>
      </c>
      <c r="E89" s="21" t="s">
        <v>186</v>
      </c>
      <c r="F89" s="21" t="s">
        <v>79</v>
      </c>
      <c r="G89" s="21" t="s">
        <v>80</v>
      </c>
      <c r="H89" s="29">
        <v>536000</v>
      </c>
      <c r="I89" s="29">
        <v>369500</v>
      </c>
      <c r="J89" s="13">
        <v>277867</v>
      </c>
    </row>
    <row r="90" spans="1:10" s="3" customFormat="1" ht="27.6" x14ac:dyDescent="0.3">
      <c r="A90" s="21" t="s">
        <v>74</v>
      </c>
      <c r="B90" s="72" t="s">
        <v>69</v>
      </c>
      <c r="C90" s="72"/>
      <c r="D90" s="21" t="s">
        <v>185</v>
      </c>
      <c r="E90" s="21" t="s">
        <v>186</v>
      </c>
      <c r="F90" s="21" t="s">
        <v>81</v>
      </c>
      <c r="G90" s="21" t="s">
        <v>82</v>
      </c>
      <c r="H90" s="29">
        <v>3000</v>
      </c>
      <c r="I90" s="29">
        <v>1500</v>
      </c>
      <c r="J90" s="13">
        <v>515</v>
      </c>
    </row>
    <row r="91" spans="1:10" s="3" customFormat="1" ht="41.4" x14ac:dyDescent="0.3">
      <c r="A91" s="21" t="s">
        <v>74</v>
      </c>
      <c r="B91" s="72" t="s">
        <v>69</v>
      </c>
      <c r="C91" s="72"/>
      <c r="D91" s="21" t="s">
        <v>185</v>
      </c>
      <c r="E91" s="21" t="s">
        <v>186</v>
      </c>
      <c r="F91" s="21">
        <v>100115</v>
      </c>
      <c r="G91" s="21" t="s">
        <v>336</v>
      </c>
      <c r="H91" s="29">
        <v>5000</v>
      </c>
      <c r="I91" s="29">
        <v>1000</v>
      </c>
      <c r="J91" s="13">
        <v>0</v>
      </c>
    </row>
    <row r="92" spans="1:10" s="3" customFormat="1" ht="27.6" x14ac:dyDescent="0.3">
      <c r="A92" s="21" t="s">
        <v>74</v>
      </c>
      <c r="B92" s="72" t="s">
        <v>69</v>
      </c>
      <c r="C92" s="72"/>
      <c r="D92" s="21" t="s">
        <v>185</v>
      </c>
      <c r="E92" s="21" t="s">
        <v>186</v>
      </c>
      <c r="F92" s="21" t="s">
        <v>257</v>
      </c>
      <c r="G92" s="21" t="s">
        <v>258</v>
      </c>
      <c r="H92" s="29">
        <v>12000</v>
      </c>
      <c r="I92" s="29">
        <v>12000</v>
      </c>
      <c r="J92" s="13">
        <v>11400</v>
      </c>
    </row>
    <row r="93" spans="1:10" s="3" customFormat="1" ht="27.6" x14ac:dyDescent="0.3">
      <c r="A93" s="21" t="s">
        <v>74</v>
      </c>
      <c r="B93" s="72" t="s">
        <v>69</v>
      </c>
      <c r="C93" s="72"/>
      <c r="D93" s="21" t="s">
        <v>185</v>
      </c>
      <c r="E93" s="21" t="s">
        <v>186</v>
      </c>
      <c r="F93" s="21" t="s">
        <v>233</v>
      </c>
      <c r="G93" s="21" t="s">
        <v>234</v>
      </c>
      <c r="H93" s="29">
        <v>523000</v>
      </c>
      <c r="I93" s="29">
        <v>365000</v>
      </c>
      <c r="J93" s="13">
        <v>245093</v>
      </c>
    </row>
    <row r="94" spans="1:10" s="3" customFormat="1" ht="41.4" x14ac:dyDescent="0.3">
      <c r="A94" s="44" t="s">
        <v>74</v>
      </c>
      <c r="B94" s="72" t="s">
        <v>69</v>
      </c>
      <c r="C94" s="72"/>
      <c r="D94" s="44" t="s">
        <v>185</v>
      </c>
      <c r="E94" s="44" t="s">
        <v>186</v>
      </c>
      <c r="F94" s="44">
        <v>100204</v>
      </c>
      <c r="G94" s="44" t="s">
        <v>354</v>
      </c>
      <c r="H94" s="29">
        <v>10000</v>
      </c>
      <c r="I94" s="29">
        <v>1000</v>
      </c>
      <c r="J94" s="13">
        <v>0</v>
      </c>
    </row>
    <row r="95" spans="1:10" s="3" customFormat="1" ht="27.6" x14ac:dyDescent="0.3">
      <c r="A95" s="21" t="s">
        <v>74</v>
      </c>
      <c r="B95" s="72" t="s">
        <v>69</v>
      </c>
      <c r="C95" s="72"/>
      <c r="D95" s="21" t="s">
        <v>185</v>
      </c>
      <c r="E95" s="21" t="s">
        <v>186</v>
      </c>
      <c r="F95" s="21">
        <v>100206</v>
      </c>
      <c r="G95" s="21" t="s">
        <v>283</v>
      </c>
      <c r="H95" s="29">
        <v>0</v>
      </c>
      <c r="I95" s="29">
        <v>0</v>
      </c>
      <c r="J95" s="13">
        <v>0</v>
      </c>
    </row>
    <row r="96" spans="1:10" s="3" customFormat="1" ht="27.6" x14ac:dyDescent="0.3">
      <c r="A96" s="21" t="s">
        <v>74</v>
      </c>
      <c r="B96" s="72" t="s">
        <v>69</v>
      </c>
      <c r="C96" s="72"/>
      <c r="D96" s="21" t="s">
        <v>185</v>
      </c>
      <c r="E96" s="21" t="s">
        <v>186</v>
      </c>
      <c r="F96" s="21" t="s">
        <v>235</v>
      </c>
      <c r="G96" s="21" t="s">
        <v>236</v>
      </c>
      <c r="H96" s="29">
        <v>0</v>
      </c>
      <c r="I96" s="29">
        <v>0</v>
      </c>
      <c r="J96" s="13">
        <v>0</v>
      </c>
    </row>
    <row r="97" spans="1:10" s="3" customFormat="1" ht="27.6" x14ac:dyDescent="0.3">
      <c r="A97" s="21" t="s">
        <v>74</v>
      </c>
      <c r="B97" s="72" t="s">
        <v>69</v>
      </c>
      <c r="C97" s="72"/>
      <c r="D97" s="21" t="s">
        <v>185</v>
      </c>
      <c r="E97" s="21" t="s">
        <v>186</v>
      </c>
      <c r="F97" s="21" t="s">
        <v>89</v>
      </c>
      <c r="G97" s="21" t="s">
        <v>90</v>
      </c>
      <c r="H97" s="29">
        <v>244000</v>
      </c>
      <c r="I97" s="29">
        <v>163000</v>
      </c>
      <c r="J97" s="13">
        <v>115260</v>
      </c>
    </row>
    <row r="98" spans="1:10" s="3" customFormat="1" ht="41.4" x14ac:dyDescent="0.3">
      <c r="A98" s="21" t="s">
        <v>74</v>
      </c>
      <c r="B98" s="72" t="s">
        <v>69</v>
      </c>
      <c r="C98" s="72"/>
      <c r="D98" s="21" t="s">
        <v>185</v>
      </c>
      <c r="E98" s="21" t="s">
        <v>186</v>
      </c>
      <c r="F98" s="21">
        <v>100308</v>
      </c>
      <c r="G98" s="21" t="s">
        <v>337</v>
      </c>
      <c r="H98" s="29">
        <v>231000</v>
      </c>
      <c r="I98" s="29">
        <v>130000</v>
      </c>
      <c r="J98" s="13">
        <v>110001</v>
      </c>
    </row>
    <row r="99" spans="1:10" s="3" customFormat="1" ht="27.6" x14ac:dyDescent="0.3">
      <c r="A99" s="21" t="s">
        <v>74</v>
      </c>
      <c r="B99" s="72" t="s">
        <v>69</v>
      </c>
      <c r="C99" s="72"/>
      <c r="D99" s="21" t="s">
        <v>185</v>
      </c>
      <c r="E99" s="21" t="s">
        <v>186</v>
      </c>
      <c r="F99" s="21">
        <v>200101</v>
      </c>
      <c r="G99" s="21" t="s">
        <v>92</v>
      </c>
      <c r="H99" s="29">
        <v>5000</v>
      </c>
      <c r="I99" s="29">
        <v>5000</v>
      </c>
      <c r="J99" s="13">
        <v>0</v>
      </c>
    </row>
    <row r="100" spans="1:10" s="3" customFormat="1" ht="27.6" x14ac:dyDescent="0.3">
      <c r="A100" s="21" t="s">
        <v>74</v>
      </c>
      <c r="B100" s="72" t="s">
        <v>69</v>
      </c>
      <c r="C100" s="72"/>
      <c r="D100" s="21" t="s">
        <v>185</v>
      </c>
      <c r="E100" s="21" t="s">
        <v>186</v>
      </c>
      <c r="F100" s="21">
        <v>200102</v>
      </c>
      <c r="G100" s="21" t="s">
        <v>176</v>
      </c>
      <c r="H100" s="29">
        <v>9000</v>
      </c>
      <c r="I100" s="29">
        <v>9000</v>
      </c>
      <c r="J100" s="13">
        <v>0</v>
      </c>
    </row>
    <row r="101" spans="1:10" s="3" customFormat="1" ht="26.25" customHeight="1" x14ac:dyDescent="0.3">
      <c r="A101" s="21" t="s">
        <v>74</v>
      </c>
      <c r="B101" s="72" t="s">
        <v>69</v>
      </c>
      <c r="C101" s="72"/>
      <c r="D101" s="21" t="s">
        <v>185</v>
      </c>
      <c r="E101" s="21" t="s">
        <v>186</v>
      </c>
      <c r="F101" s="21" t="s">
        <v>93</v>
      </c>
      <c r="G101" s="21" t="s">
        <v>94</v>
      </c>
      <c r="H101" s="29">
        <v>101000</v>
      </c>
      <c r="I101" s="29">
        <v>87000</v>
      </c>
      <c r="J101" s="13">
        <v>84106.65</v>
      </c>
    </row>
    <row r="102" spans="1:10" s="3" customFormat="1" ht="27.6" x14ac:dyDescent="0.3">
      <c r="A102" s="21" t="s">
        <v>74</v>
      </c>
      <c r="B102" s="72" t="s">
        <v>69</v>
      </c>
      <c r="C102" s="72"/>
      <c r="D102" s="21" t="s">
        <v>185</v>
      </c>
      <c r="E102" s="21" t="s">
        <v>186</v>
      </c>
      <c r="F102" s="21" t="s">
        <v>95</v>
      </c>
      <c r="G102" s="21" t="s">
        <v>96</v>
      </c>
      <c r="H102" s="29">
        <v>17000</v>
      </c>
      <c r="I102" s="29">
        <v>16000</v>
      </c>
      <c r="J102" s="13">
        <v>8963.52</v>
      </c>
    </row>
    <row r="103" spans="1:10" s="3" customFormat="1" ht="27.6" x14ac:dyDescent="0.3">
      <c r="A103" s="21" t="s">
        <v>74</v>
      </c>
      <c r="B103" s="72" t="s">
        <v>69</v>
      </c>
      <c r="C103" s="72"/>
      <c r="D103" s="21" t="s">
        <v>185</v>
      </c>
      <c r="E103" s="21" t="s">
        <v>186</v>
      </c>
      <c r="F103" s="21">
        <v>200105</v>
      </c>
      <c r="G103" s="21" t="s">
        <v>238</v>
      </c>
      <c r="H103" s="29">
        <v>0</v>
      </c>
      <c r="I103" s="29">
        <v>0</v>
      </c>
      <c r="J103" s="13">
        <v>0</v>
      </c>
    </row>
    <row r="104" spans="1:10" s="3" customFormat="1" ht="27.6" x14ac:dyDescent="0.3">
      <c r="A104" s="21" t="s">
        <v>74</v>
      </c>
      <c r="B104" s="72" t="s">
        <v>69</v>
      </c>
      <c r="C104" s="72"/>
      <c r="D104" s="21" t="s">
        <v>185</v>
      </c>
      <c r="E104" s="21" t="s">
        <v>186</v>
      </c>
      <c r="F104" s="21">
        <v>200106</v>
      </c>
      <c r="G104" s="21" t="s">
        <v>98</v>
      </c>
      <c r="H104" s="29">
        <v>0</v>
      </c>
      <c r="I104" s="29">
        <v>0</v>
      </c>
      <c r="J104" s="13">
        <v>0</v>
      </c>
    </row>
    <row r="105" spans="1:10" s="3" customFormat="1" ht="27.6" x14ac:dyDescent="0.3">
      <c r="A105" s="21" t="s">
        <v>74</v>
      </c>
      <c r="B105" s="72" t="s">
        <v>69</v>
      </c>
      <c r="C105" s="72"/>
      <c r="D105" s="21" t="s">
        <v>185</v>
      </c>
      <c r="E105" s="21" t="s">
        <v>186</v>
      </c>
      <c r="F105" s="21">
        <v>200107</v>
      </c>
      <c r="G105" s="21" t="s">
        <v>100</v>
      </c>
      <c r="H105" s="29">
        <v>2000</v>
      </c>
      <c r="I105" s="29">
        <v>2000</v>
      </c>
      <c r="J105" s="13">
        <v>0</v>
      </c>
    </row>
    <row r="106" spans="1:10" s="3" customFormat="1" ht="27.6" x14ac:dyDescent="0.3">
      <c r="A106" s="21" t="s">
        <v>74</v>
      </c>
      <c r="B106" s="72" t="s">
        <v>69</v>
      </c>
      <c r="C106" s="72"/>
      <c r="D106" s="21" t="s">
        <v>185</v>
      </c>
      <c r="E106" s="21" t="s">
        <v>186</v>
      </c>
      <c r="F106" s="21" t="s">
        <v>101</v>
      </c>
      <c r="G106" s="21" t="s">
        <v>102</v>
      </c>
      <c r="H106" s="29">
        <v>30000</v>
      </c>
      <c r="I106" s="29">
        <v>27000</v>
      </c>
      <c r="J106" s="13">
        <v>13662.74</v>
      </c>
    </row>
    <row r="107" spans="1:10" s="3" customFormat="1" ht="41.4" x14ac:dyDescent="0.3">
      <c r="A107" s="21" t="s">
        <v>74</v>
      </c>
      <c r="B107" s="72" t="s">
        <v>69</v>
      </c>
      <c r="C107" s="72"/>
      <c r="D107" s="21" t="s">
        <v>185</v>
      </c>
      <c r="E107" s="21" t="s">
        <v>186</v>
      </c>
      <c r="F107" s="21" t="s">
        <v>105</v>
      </c>
      <c r="G107" s="21" t="s">
        <v>106</v>
      </c>
      <c r="H107" s="29">
        <v>124000</v>
      </c>
      <c r="I107" s="29">
        <v>111000</v>
      </c>
      <c r="J107" s="13">
        <v>79597.13</v>
      </c>
    </row>
    <row r="108" spans="1:10" s="3" customFormat="1" ht="27.6" x14ac:dyDescent="0.3">
      <c r="A108" s="21" t="s">
        <v>74</v>
      </c>
      <c r="B108" s="72" t="s">
        <v>69</v>
      </c>
      <c r="C108" s="72"/>
      <c r="D108" s="21" t="s">
        <v>185</v>
      </c>
      <c r="E108" s="21" t="s">
        <v>186</v>
      </c>
      <c r="F108" s="21" t="s">
        <v>163</v>
      </c>
      <c r="G108" s="21" t="s">
        <v>164</v>
      </c>
      <c r="H108" s="29">
        <v>3000</v>
      </c>
      <c r="I108" s="29">
        <v>1000</v>
      </c>
      <c r="J108" s="13">
        <v>84</v>
      </c>
    </row>
    <row r="109" spans="1:10" s="3" customFormat="1" ht="27.6" x14ac:dyDescent="0.3">
      <c r="A109" s="21" t="s">
        <v>74</v>
      </c>
      <c r="B109" s="72" t="s">
        <v>69</v>
      </c>
      <c r="C109" s="72"/>
      <c r="D109" s="21" t="s">
        <v>185</v>
      </c>
      <c r="E109" s="21" t="s">
        <v>186</v>
      </c>
      <c r="F109" s="21" t="s">
        <v>107</v>
      </c>
      <c r="G109" s="21" t="s">
        <v>108</v>
      </c>
      <c r="H109" s="29">
        <v>1000</v>
      </c>
      <c r="I109" s="29">
        <v>1000</v>
      </c>
      <c r="J109" s="13">
        <v>0</v>
      </c>
    </row>
    <row r="110" spans="1:10" s="3" customFormat="1" ht="27.6" x14ac:dyDescent="0.3">
      <c r="A110" s="21" t="s">
        <v>74</v>
      </c>
      <c r="B110" s="72" t="s">
        <v>69</v>
      </c>
      <c r="C110" s="72"/>
      <c r="D110" s="21" t="s">
        <v>185</v>
      </c>
      <c r="E110" s="21" t="s">
        <v>186</v>
      </c>
      <c r="F110" s="21" t="s">
        <v>109</v>
      </c>
      <c r="G110" s="21" t="s">
        <v>110</v>
      </c>
      <c r="H110" s="29">
        <v>30000</v>
      </c>
      <c r="I110" s="29">
        <v>30000</v>
      </c>
      <c r="J110" s="13">
        <v>20848.25</v>
      </c>
    </row>
    <row r="111" spans="1:10" s="3" customFormat="1" ht="27.6" x14ac:dyDescent="0.3">
      <c r="A111" s="21" t="s">
        <v>74</v>
      </c>
      <c r="B111" s="72" t="s">
        <v>69</v>
      </c>
      <c r="C111" s="72"/>
      <c r="D111" s="21" t="s">
        <v>185</v>
      </c>
      <c r="E111" s="21" t="s">
        <v>186</v>
      </c>
      <c r="F111" s="21" t="s">
        <v>259</v>
      </c>
      <c r="G111" s="21" t="s">
        <v>260</v>
      </c>
      <c r="H111" s="29">
        <v>0</v>
      </c>
      <c r="I111" s="29">
        <v>0</v>
      </c>
      <c r="J111" s="13">
        <v>0</v>
      </c>
    </row>
    <row r="112" spans="1:10" s="3" customFormat="1" ht="27" customHeight="1" x14ac:dyDescent="0.3">
      <c r="A112" s="21" t="s">
        <v>74</v>
      </c>
      <c r="B112" s="72" t="s">
        <v>69</v>
      </c>
      <c r="C112" s="72"/>
      <c r="D112" s="21" t="s">
        <v>185</v>
      </c>
      <c r="E112" s="21" t="s">
        <v>186</v>
      </c>
      <c r="F112" s="21">
        <v>201100</v>
      </c>
      <c r="G112" s="21" t="s">
        <v>178</v>
      </c>
      <c r="H112" s="29">
        <v>1000</v>
      </c>
      <c r="I112" s="29">
        <v>0</v>
      </c>
      <c r="J112" s="13">
        <v>0</v>
      </c>
    </row>
    <row r="113" spans="1:10" s="3" customFormat="1" ht="27.6" x14ac:dyDescent="0.3">
      <c r="A113" s="21" t="s">
        <v>74</v>
      </c>
      <c r="B113" s="72" t="s">
        <v>69</v>
      </c>
      <c r="C113" s="72"/>
      <c r="D113" s="21" t="s">
        <v>185</v>
      </c>
      <c r="E113" s="21" t="s">
        <v>186</v>
      </c>
      <c r="F113" s="21">
        <v>201300</v>
      </c>
      <c r="G113" s="21" t="s">
        <v>210</v>
      </c>
      <c r="H113" s="29">
        <v>2000</v>
      </c>
      <c r="I113" s="29">
        <v>0</v>
      </c>
      <c r="J113" s="13">
        <v>0</v>
      </c>
    </row>
    <row r="114" spans="1:10" s="3" customFormat="1" ht="27.6" x14ac:dyDescent="0.3">
      <c r="A114" s="21" t="s">
        <v>74</v>
      </c>
      <c r="B114" s="72" t="s">
        <v>69</v>
      </c>
      <c r="C114" s="72"/>
      <c r="D114" s="21" t="s">
        <v>185</v>
      </c>
      <c r="E114" s="21" t="s">
        <v>186</v>
      </c>
      <c r="F114" s="21">
        <v>201400</v>
      </c>
      <c r="G114" s="21" t="s">
        <v>180</v>
      </c>
      <c r="H114" s="29">
        <v>8000</v>
      </c>
      <c r="I114" s="29">
        <v>8000</v>
      </c>
      <c r="J114" s="13">
        <v>1540</v>
      </c>
    </row>
    <row r="115" spans="1:10" s="3" customFormat="1" ht="27" customHeight="1" x14ac:dyDescent="0.3">
      <c r="A115" s="21" t="s">
        <v>74</v>
      </c>
      <c r="B115" s="72" t="s">
        <v>69</v>
      </c>
      <c r="C115" s="72"/>
      <c r="D115" s="21" t="s">
        <v>185</v>
      </c>
      <c r="E115" s="21" t="s">
        <v>186</v>
      </c>
      <c r="F115" s="21">
        <v>203001</v>
      </c>
      <c r="G115" s="21" t="s">
        <v>250</v>
      </c>
      <c r="H115" s="29">
        <v>20000</v>
      </c>
      <c r="I115" s="29">
        <v>20000</v>
      </c>
      <c r="J115" s="13">
        <v>19995.169999999998</v>
      </c>
    </row>
    <row r="116" spans="1:10" s="3" customFormat="1" ht="27.6" x14ac:dyDescent="0.3">
      <c r="A116" s="21" t="s">
        <v>74</v>
      </c>
      <c r="B116" s="72" t="s">
        <v>69</v>
      </c>
      <c r="C116" s="72"/>
      <c r="D116" s="21" t="s">
        <v>185</v>
      </c>
      <c r="E116" s="21" t="s">
        <v>186</v>
      </c>
      <c r="F116" s="21" t="s">
        <v>119</v>
      </c>
      <c r="G116" s="21" t="s">
        <v>120</v>
      </c>
      <c r="H116" s="29">
        <v>162000</v>
      </c>
      <c r="I116" s="29">
        <v>43000</v>
      </c>
      <c r="J116" s="13">
        <v>5152.45</v>
      </c>
    </row>
    <row r="117" spans="1:10" s="3" customFormat="1" ht="41.4" x14ac:dyDescent="0.3">
      <c r="A117" s="21" t="s">
        <v>74</v>
      </c>
      <c r="B117" s="72" t="s">
        <v>69</v>
      </c>
      <c r="C117" s="72"/>
      <c r="D117" s="21" t="s">
        <v>185</v>
      </c>
      <c r="E117" s="21" t="s">
        <v>186</v>
      </c>
      <c r="F117" s="21" t="s">
        <v>123</v>
      </c>
      <c r="G117" s="21" t="s">
        <v>124</v>
      </c>
      <c r="H117" s="29">
        <v>100000</v>
      </c>
      <c r="I117" s="29">
        <v>48000</v>
      </c>
      <c r="J117" s="13">
        <v>42489</v>
      </c>
    </row>
    <row r="118" spans="1:10" s="3" customFormat="1" ht="69" x14ac:dyDescent="0.3">
      <c r="A118" s="21" t="s">
        <v>74</v>
      </c>
      <c r="B118" s="72" t="s">
        <v>69</v>
      </c>
      <c r="C118" s="72"/>
      <c r="D118" s="21" t="s">
        <v>185</v>
      </c>
      <c r="E118" s="21" t="s">
        <v>186</v>
      </c>
      <c r="F118" s="21" t="s">
        <v>125</v>
      </c>
      <c r="G118" s="21" t="s">
        <v>126</v>
      </c>
      <c r="H118" s="29">
        <v>0</v>
      </c>
      <c r="I118" s="29">
        <v>0</v>
      </c>
      <c r="J118" s="13">
        <v>-21303</v>
      </c>
    </row>
    <row r="119" spans="1:10" s="3" customFormat="1" x14ac:dyDescent="0.3">
      <c r="A119" s="21" t="s">
        <v>74</v>
      </c>
      <c r="B119" s="72" t="s">
        <v>69</v>
      </c>
      <c r="C119" s="72"/>
      <c r="D119" s="21" t="s">
        <v>187</v>
      </c>
      <c r="E119" s="21" t="s">
        <v>188</v>
      </c>
      <c r="F119" s="21" t="s">
        <v>77</v>
      </c>
      <c r="G119" s="21" t="s">
        <v>78</v>
      </c>
      <c r="H119" s="29">
        <v>1194000</v>
      </c>
      <c r="I119" s="29">
        <v>710000</v>
      </c>
      <c r="J119" s="13">
        <v>585725</v>
      </c>
    </row>
    <row r="120" spans="1:10" s="3" customFormat="1" x14ac:dyDescent="0.3">
      <c r="A120" s="21" t="s">
        <v>74</v>
      </c>
      <c r="B120" s="72" t="s">
        <v>69</v>
      </c>
      <c r="C120" s="72"/>
      <c r="D120" s="21" t="s">
        <v>187</v>
      </c>
      <c r="E120" s="21" t="s">
        <v>188</v>
      </c>
      <c r="F120" s="21">
        <v>100117</v>
      </c>
      <c r="G120" s="21" t="s">
        <v>276</v>
      </c>
      <c r="H120" s="29">
        <v>54000</v>
      </c>
      <c r="I120" s="29">
        <v>30000</v>
      </c>
      <c r="J120" s="13">
        <v>36349</v>
      </c>
    </row>
    <row r="121" spans="1:10" s="3" customFormat="1" x14ac:dyDescent="0.3">
      <c r="A121" s="21" t="s">
        <v>74</v>
      </c>
      <c r="B121" s="72" t="s">
        <v>69</v>
      </c>
      <c r="C121" s="72"/>
      <c r="D121" s="21" t="s">
        <v>187</v>
      </c>
      <c r="E121" s="21" t="s">
        <v>188</v>
      </c>
      <c r="F121" s="21">
        <v>100206</v>
      </c>
      <c r="G121" s="21" t="s">
        <v>283</v>
      </c>
      <c r="H121" s="29">
        <v>0</v>
      </c>
      <c r="I121" s="29">
        <v>0</v>
      </c>
      <c r="J121" s="13">
        <v>0</v>
      </c>
    </row>
    <row r="122" spans="1:10" s="3" customFormat="1" ht="27.6" x14ac:dyDescent="0.3">
      <c r="A122" s="21" t="s">
        <v>74</v>
      </c>
      <c r="B122" s="72" t="s">
        <v>69</v>
      </c>
      <c r="C122" s="72"/>
      <c r="D122" s="21" t="s">
        <v>187</v>
      </c>
      <c r="E122" s="21" t="s">
        <v>188</v>
      </c>
      <c r="F122" s="21" t="s">
        <v>89</v>
      </c>
      <c r="G122" s="21" t="s">
        <v>90</v>
      </c>
      <c r="H122" s="29">
        <v>24000</v>
      </c>
      <c r="I122" s="29">
        <v>12000</v>
      </c>
      <c r="J122" s="13">
        <v>11509</v>
      </c>
    </row>
    <row r="123" spans="1:10" s="3" customFormat="1" x14ac:dyDescent="0.3">
      <c r="A123" s="21" t="s">
        <v>74</v>
      </c>
      <c r="B123" s="72" t="s">
        <v>69</v>
      </c>
      <c r="C123" s="72"/>
      <c r="D123" s="21" t="s">
        <v>187</v>
      </c>
      <c r="E123" s="21" t="s">
        <v>188</v>
      </c>
      <c r="F123" s="21">
        <v>200101</v>
      </c>
      <c r="G123" s="21" t="s">
        <v>92</v>
      </c>
      <c r="H123" s="29">
        <v>2000</v>
      </c>
      <c r="I123" s="29">
        <v>1000</v>
      </c>
      <c r="J123" s="13">
        <v>0</v>
      </c>
    </row>
    <row r="124" spans="1:10" s="3" customFormat="1" ht="27.6" x14ac:dyDescent="0.3">
      <c r="A124" s="21" t="s">
        <v>74</v>
      </c>
      <c r="B124" s="72" t="s">
        <v>69</v>
      </c>
      <c r="C124" s="72"/>
      <c r="D124" s="21" t="s">
        <v>187</v>
      </c>
      <c r="E124" s="21" t="s">
        <v>188</v>
      </c>
      <c r="F124" s="21">
        <v>200102</v>
      </c>
      <c r="G124" s="21" t="s">
        <v>176</v>
      </c>
      <c r="H124" s="29">
        <v>2000</v>
      </c>
      <c r="I124" s="29">
        <v>1000</v>
      </c>
      <c r="J124" s="13">
        <v>494.31</v>
      </c>
    </row>
    <row r="125" spans="1:10" s="3" customFormat="1" ht="27.6" x14ac:dyDescent="0.3">
      <c r="A125" s="21" t="s">
        <v>74</v>
      </c>
      <c r="B125" s="72" t="s">
        <v>69</v>
      </c>
      <c r="C125" s="72"/>
      <c r="D125" s="21" t="s">
        <v>187</v>
      </c>
      <c r="E125" s="21" t="s">
        <v>188</v>
      </c>
      <c r="F125" s="21" t="s">
        <v>93</v>
      </c>
      <c r="G125" s="21" t="s">
        <v>94</v>
      </c>
      <c r="H125" s="29">
        <v>15000</v>
      </c>
      <c r="I125" s="29">
        <v>8500</v>
      </c>
      <c r="J125" s="13">
        <v>6070.82</v>
      </c>
    </row>
    <row r="126" spans="1:10" s="3" customFormat="1" x14ac:dyDescent="0.3">
      <c r="A126" s="21" t="s">
        <v>74</v>
      </c>
      <c r="B126" s="72" t="s">
        <v>69</v>
      </c>
      <c r="C126" s="72"/>
      <c r="D126" s="21" t="s">
        <v>187</v>
      </c>
      <c r="E126" s="21" t="s">
        <v>188</v>
      </c>
      <c r="F126" s="21">
        <v>200104</v>
      </c>
      <c r="G126" s="21" t="s">
        <v>96</v>
      </c>
      <c r="H126" s="29">
        <v>2000</v>
      </c>
      <c r="I126" s="29">
        <v>1000</v>
      </c>
      <c r="J126" s="13">
        <v>346.89</v>
      </c>
    </row>
    <row r="127" spans="1:10" s="3" customFormat="1" ht="27.6" x14ac:dyDescent="0.3">
      <c r="A127" s="21" t="s">
        <v>74</v>
      </c>
      <c r="B127" s="72" t="s">
        <v>69</v>
      </c>
      <c r="C127" s="72"/>
      <c r="D127" s="21" t="s">
        <v>187</v>
      </c>
      <c r="E127" s="21" t="s">
        <v>188</v>
      </c>
      <c r="F127" s="21" t="s">
        <v>101</v>
      </c>
      <c r="G127" s="21" t="s">
        <v>102</v>
      </c>
      <c r="H127" s="29">
        <v>12000</v>
      </c>
      <c r="I127" s="29">
        <v>6000</v>
      </c>
      <c r="J127" s="13">
        <v>8742.1299999999992</v>
      </c>
    </row>
    <row r="128" spans="1:10" s="3" customFormat="1" ht="41.4" x14ac:dyDescent="0.3">
      <c r="A128" s="21" t="s">
        <v>74</v>
      </c>
      <c r="B128" s="72" t="s">
        <v>69</v>
      </c>
      <c r="C128" s="72"/>
      <c r="D128" s="21" t="s">
        <v>187</v>
      </c>
      <c r="E128" s="21" t="s">
        <v>188</v>
      </c>
      <c r="F128" s="21" t="s">
        <v>105</v>
      </c>
      <c r="G128" s="21" t="s">
        <v>106</v>
      </c>
      <c r="H128" s="29">
        <v>16000</v>
      </c>
      <c r="I128" s="29">
        <v>8500</v>
      </c>
      <c r="J128" s="13">
        <v>5721.27</v>
      </c>
    </row>
    <row r="129" spans="1:10" s="3" customFormat="1" x14ac:dyDescent="0.3">
      <c r="A129" s="21" t="s">
        <v>74</v>
      </c>
      <c r="B129" s="72" t="s">
        <v>69</v>
      </c>
      <c r="C129" s="72"/>
      <c r="D129" s="21" t="s">
        <v>187</v>
      </c>
      <c r="E129" s="21" t="s">
        <v>188</v>
      </c>
      <c r="F129" s="21">
        <v>200530</v>
      </c>
      <c r="G129" s="21" t="s">
        <v>108</v>
      </c>
      <c r="H129" s="29">
        <v>0</v>
      </c>
      <c r="I129" s="29">
        <v>0</v>
      </c>
      <c r="J129" s="13">
        <v>0</v>
      </c>
    </row>
    <row r="130" spans="1:10" s="3" customFormat="1" ht="27.6" x14ac:dyDescent="0.3">
      <c r="A130" s="21" t="s">
        <v>74</v>
      </c>
      <c r="B130" s="72" t="s">
        <v>69</v>
      </c>
      <c r="C130" s="72"/>
      <c r="D130" s="21" t="s">
        <v>187</v>
      </c>
      <c r="E130" s="21" t="s">
        <v>188</v>
      </c>
      <c r="F130" s="21">
        <v>200601</v>
      </c>
      <c r="G130" s="21" t="s">
        <v>110</v>
      </c>
      <c r="H130" s="29">
        <v>5000</v>
      </c>
      <c r="I130" s="29">
        <v>2000</v>
      </c>
      <c r="J130" s="13">
        <v>1000</v>
      </c>
    </row>
    <row r="131" spans="1:10" s="3" customFormat="1" x14ac:dyDescent="0.3">
      <c r="A131" s="21" t="s">
        <v>74</v>
      </c>
      <c r="B131" s="72" t="s">
        <v>69</v>
      </c>
      <c r="C131" s="72"/>
      <c r="D131" s="21" t="s">
        <v>187</v>
      </c>
      <c r="E131" s="21" t="s">
        <v>188</v>
      </c>
      <c r="F131" s="21">
        <v>201300</v>
      </c>
      <c r="G131" s="21" t="s">
        <v>210</v>
      </c>
      <c r="H131" s="29">
        <v>0</v>
      </c>
      <c r="I131" s="29">
        <v>0</v>
      </c>
      <c r="J131" s="13">
        <v>0</v>
      </c>
    </row>
    <row r="132" spans="1:10" s="3" customFormat="1" ht="27.6" x14ac:dyDescent="0.3">
      <c r="A132" s="21" t="s">
        <v>74</v>
      </c>
      <c r="B132" s="72" t="s">
        <v>69</v>
      </c>
      <c r="C132" s="72"/>
      <c r="D132" s="21" t="s">
        <v>187</v>
      </c>
      <c r="E132" s="21" t="s">
        <v>188</v>
      </c>
      <c r="F132" s="21">
        <v>203030</v>
      </c>
      <c r="G132" s="21" t="s">
        <v>120</v>
      </c>
      <c r="H132" s="29">
        <v>17000</v>
      </c>
      <c r="I132" s="29">
        <v>0</v>
      </c>
      <c r="J132" s="13">
        <v>0</v>
      </c>
    </row>
    <row r="133" spans="1:10" s="3" customFormat="1" x14ac:dyDescent="0.3">
      <c r="A133" s="21" t="s">
        <v>74</v>
      </c>
      <c r="B133" s="72" t="s">
        <v>69</v>
      </c>
      <c r="C133" s="72"/>
      <c r="D133" s="21" t="s">
        <v>261</v>
      </c>
      <c r="E133" s="21" t="s">
        <v>262</v>
      </c>
      <c r="F133" s="21" t="s">
        <v>77</v>
      </c>
      <c r="G133" s="21" t="s">
        <v>78</v>
      </c>
      <c r="H133" s="29">
        <v>405000</v>
      </c>
      <c r="I133" s="29">
        <v>244000</v>
      </c>
      <c r="J133" s="13">
        <v>206877</v>
      </c>
    </row>
    <row r="134" spans="1:10" s="3" customFormat="1" x14ac:dyDescent="0.3">
      <c r="A134" s="21" t="s">
        <v>74</v>
      </c>
      <c r="B134" s="72" t="s">
        <v>69</v>
      </c>
      <c r="C134" s="72"/>
      <c r="D134" s="21" t="s">
        <v>261</v>
      </c>
      <c r="E134" s="21" t="s">
        <v>262</v>
      </c>
      <c r="F134" s="21">
        <v>100117</v>
      </c>
      <c r="G134" s="21" t="s">
        <v>276</v>
      </c>
      <c r="H134" s="29">
        <v>18000</v>
      </c>
      <c r="I134" s="29">
        <v>12000</v>
      </c>
      <c r="J134" s="13">
        <v>13478</v>
      </c>
    </row>
    <row r="135" spans="1:10" s="3" customFormat="1" ht="27.6" x14ac:dyDescent="0.3">
      <c r="A135" s="21" t="s">
        <v>74</v>
      </c>
      <c r="B135" s="72" t="s">
        <v>69</v>
      </c>
      <c r="C135" s="72"/>
      <c r="D135" s="21" t="s">
        <v>261</v>
      </c>
      <c r="E135" s="21" t="s">
        <v>262</v>
      </c>
      <c r="F135" s="21" t="s">
        <v>83</v>
      </c>
      <c r="G135" s="21" t="s">
        <v>84</v>
      </c>
      <c r="H135" s="29">
        <v>15000</v>
      </c>
      <c r="I135" s="29">
        <v>7000</v>
      </c>
      <c r="J135" s="13">
        <v>3167</v>
      </c>
    </row>
    <row r="136" spans="1:10" s="3" customFormat="1" x14ac:dyDescent="0.3">
      <c r="A136" s="21" t="s">
        <v>74</v>
      </c>
      <c r="B136" s="72" t="s">
        <v>69</v>
      </c>
      <c r="C136" s="72"/>
      <c r="D136" s="21" t="s">
        <v>261</v>
      </c>
      <c r="E136" s="21" t="s">
        <v>262</v>
      </c>
      <c r="F136" s="21">
        <v>100206</v>
      </c>
      <c r="G136" s="21" t="s">
        <v>283</v>
      </c>
      <c r="H136" s="29">
        <v>0</v>
      </c>
      <c r="I136" s="29">
        <v>0</v>
      </c>
      <c r="J136" s="13">
        <v>0</v>
      </c>
    </row>
    <row r="137" spans="1:10" s="3" customFormat="1" ht="27.6" x14ac:dyDescent="0.3">
      <c r="A137" s="21" t="s">
        <v>74</v>
      </c>
      <c r="B137" s="72" t="s">
        <v>69</v>
      </c>
      <c r="C137" s="72"/>
      <c r="D137" s="21" t="s">
        <v>261</v>
      </c>
      <c r="E137" s="21" t="s">
        <v>262</v>
      </c>
      <c r="F137" s="21" t="s">
        <v>89</v>
      </c>
      <c r="G137" s="21" t="s">
        <v>90</v>
      </c>
      <c r="H137" s="29">
        <v>9000</v>
      </c>
      <c r="I137" s="29">
        <v>5000</v>
      </c>
      <c r="J137" s="13">
        <v>4478</v>
      </c>
    </row>
    <row r="138" spans="1:10" s="3" customFormat="1" x14ac:dyDescent="0.3">
      <c r="A138" s="21" t="s">
        <v>74</v>
      </c>
      <c r="B138" s="72" t="s">
        <v>69</v>
      </c>
      <c r="C138" s="72"/>
      <c r="D138" s="21" t="s">
        <v>261</v>
      </c>
      <c r="E138" s="21" t="s">
        <v>262</v>
      </c>
      <c r="F138" s="21">
        <v>200101</v>
      </c>
      <c r="G138" s="21" t="s">
        <v>92</v>
      </c>
      <c r="H138" s="29">
        <v>2000</v>
      </c>
      <c r="I138" s="29">
        <v>1000</v>
      </c>
      <c r="J138" s="13">
        <v>499.43</v>
      </c>
    </row>
    <row r="139" spans="1:10" s="3" customFormat="1" ht="27.6" x14ac:dyDescent="0.3">
      <c r="A139" s="21" t="s">
        <v>74</v>
      </c>
      <c r="B139" s="72" t="s">
        <v>69</v>
      </c>
      <c r="C139" s="72"/>
      <c r="D139" s="21" t="s">
        <v>261</v>
      </c>
      <c r="E139" s="21" t="s">
        <v>262</v>
      </c>
      <c r="F139" s="21">
        <v>200102</v>
      </c>
      <c r="G139" s="21" t="s">
        <v>176</v>
      </c>
      <c r="H139" s="29">
        <v>1000</v>
      </c>
      <c r="I139" s="29">
        <v>500</v>
      </c>
      <c r="J139" s="13">
        <v>0</v>
      </c>
    </row>
    <row r="140" spans="1:10" s="3" customFormat="1" ht="27.6" x14ac:dyDescent="0.3">
      <c r="A140" s="57" t="s">
        <v>74</v>
      </c>
      <c r="B140" s="72" t="s">
        <v>69</v>
      </c>
      <c r="C140" s="72"/>
      <c r="D140" s="57" t="s">
        <v>261</v>
      </c>
      <c r="E140" s="57" t="s">
        <v>262</v>
      </c>
      <c r="F140" s="57">
        <v>200103</v>
      </c>
      <c r="G140" s="57" t="s">
        <v>94</v>
      </c>
      <c r="H140" s="29">
        <v>1000</v>
      </c>
      <c r="I140" s="29">
        <v>500</v>
      </c>
      <c r="J140" s="13">
        <v>0</v>
      </c>
    </row>
    <row r="141" spans="1:10" s="3" customFormat="1" x14ac:dyDescent="0.3">
      <c r="A141" s="57" t="s">
        <v>74</v>
      </c>
      <c r="B141" s="72" t="s">
        <v>69</v>
      </c>
      <c r="C141" s="72"/>
      <c r="D141" s="57" t="s">
        <v>261</v>
      </c>
      <c r="E141" s="57" t="s">
        <v>262</v>
      </c>
      <c r="F141" s="57">
        <v>200104</v>
      </c>
      <c r="G141" s="57" t="s">
        <v>96</v>
      </c>
      <c r="H141" s="29">
        <v>500</v>
      </c>
      <c r="I141" s="29">
        <v>500</v>
      </c>
      <c r="J141" s="13">
        <v>0</v>
      </c>
    </row>
    <row r="142" spans="1:10" s="3" customFormat="1" ht="27.6" x14ac:dyDescent="0.3">
      <c r="A142" s="21" t="s">
        <v>74</v>
      </c>
      <c r="B142" s="72" t="s">
        <v>69</v>
      </c>
      <c r="C142" s="72"/>
      <c r="D142" s="21" t="s">
        <v>261</v>
      </c>
      <c r="E142" s="21" t="s">
        <v>262</v>
      </c>
      <c r="F142" s="21" t="s">
        <v>101</v>
      </c>
      <c r="G142" s="21" t="s">
        <v>102</v>
      </c>
      <c r="H142" s="29">
        <v>7500</v>
      </c>
      <c r="I142" s="29">
        <v>5500</v>
      </c>
      <c r="J142" s="13">
        <v>5458.12</v>
      </c>
    </row>
    <row r="143" spans="1:10" s="3" customFormat="1" ht="41.4" x14ac:dyDescent="0.3">
      <c r="A143" s="21" t="s">
        <v>74</v>
      </c>
      <c r="B143" s="72" t="s">
        <v>69</v>
      </c>
      <c r="C143" s="72"/>
      <c r="D143" s="21" t="s">
        <v>261</v>
      </c>
      <c r="E143" s="21" t="s">
        <v>262</v>
      </c>
      <c r="F143" s="21">
        <v>200109</v>
      </c>
      <c r="G143" s="21" t="s">
        <v>104</v>
      </c>
      <c r="H143" s="29">
        <v>20000</v>
      </c>
      <c r="I143" s="29">
        <v>0</v>
      </c>
      <c r="J143" s="13">
        <v>0</v>
      </c>
    </row>
    <row r="144" spans="1:10" s="3" customFormat="1" ht="41.4" x14ac:dyDescent="0.3">
      <c r="A144" s="21" t="s">
        <v>74</v>
      </c>
      <c r="B144" s="72" t="s">
        <v>69</v>
      </c>
      <c r="C144" s="72"/>
      <c r="D144" s="21" t="s">
        <v>261</v>
      </c>
      <c r="E144" s="21" t="s">
        <v>262</v>
      </c>
      <c r="F144" s="21" t="s">
        <v>105</v>
      </c>
      <c r="G144" s="21" t="s">
        <v>106</v>
      </c>
      <c r="H144" s="29">
        <v>20000</v>
      </c>
      <c r="I144" s="29">
        <v>16000</v>
      </c>
      <c r="J144" s="13">
        <v>15999.79</v>
      </c>
    </row>
    <row r="145" spans="1:10" s="3" customFormat="1" ht="27.6" x14ac:dyDescent="0.3">
      <c r="A145" s="21" t="s">
        <v>74</v>
      </c>
      <c r="B145" s="72" t="s">
        <v>69</v>
      </c>
      <c r="C145" s="72"/>
      <c r="D145" s="21" t="s">
        <v>261</v>
      </c>
      <c r="E145" s="21" t="s">
        <v>262</v>
      </c>
      <c r="F145" s="21">
        <v>200601</v>
      </c>
      <c r="G145" s="21" t="s">
        <v>110</v>
      </c>
      <c r="H145" s="29">
        <v>2000</v>
      </c>
      <c r="I145" s="29">
        <v>2000</v>
      </c>
      <c r="J145" s="13">
        <v>560</v>
      </c>
    </row>
    <row r="146" spans="1:10" s="3" customFormat="1" ht="27.6" x14ac:dyDescent="0.3">
      <c r="A146" s="21" t="s">
        <v>74</v>
      </c>
      <c r="B146" s="72" t="s">
        <v>69</v>
      </c>
      <c r="C146" s="72"/>
      <c r="D146" s="21" t="s">
        <v>261</v>
      </c>
      <c r="E146" s="21" t="s">
        <v>262</v>
      </c>
      <c r="F146" s="21" t="s">
        <v>177</v>
      </c>
      <c r="G146" s="21" t="s">
        <v>178</v>
      </c>
      <c r="H146" s="29">
        <v>3000</v>
      </c>
      <c r="I146" s="29">
        <v>1000</v>
      </c>
      <c r="J146" s="13">
        <v>1232.1600000000001</v>
      </c>
    </row>
    <row r="147" spans="1:10" s="3" customFormat="1" x14ac:dyDescent="0.3">
      <c r="A147" s="21" t="s">
        <v>74</v>
      </c>
      <c r="B147" s="72" t="s">
        <v>69</v>
      </c>
      <c r="C147" s="72"/>
      <c r="D147" s="21" t="s">
        <v>191</v>
      </c>
      <c r="E147" s="21" t="s">
        <v>192</v>
      </c>
      <c r="F147" s="21" t="s">
        <v>77</v>
      </c>
      <c r="G147" s="21" t="s">
        <v>78</v>
      </c>
      <c r="H147" s="29">
        <v>630000</v>
      </c>
      <c r="I147" s="29">
        <v>381000</v>
      </c>
      <c r="J147" s="13">
        <v>314428</v>
      </c>
    </row>
    <row r="148" spans="1:10" s="3" customFormat="1" ht="41.4" x14ac:dyDescent="0.3">
      <c r="A148" s="44" t="s">
        <v>74</v>
      </c>
      <c r="B148" s="72" t="s">
        <v>69</v>
      </c>
      <c r="C148" s="72"/>
      <c r="D148" s="44" t="s">
        <v>191</v>
      </c>
      <c r="E148" s="44" t="s">
        <v>192</v>
      </c>
      <c r="F148" s="44">
        <v>100112</v>
      </c>
      <c r="G148" s="44" t="s">
        <v>80</v>
      </c>
      <c r="H148" s="29">
        <v>1000</v>
      </c>
      <c r="I148" s="29">
        <v>1000</v>
      </c>
      <c r="J148" s="13">
        <v>900</v>
      </c>
    </row>
    <row r="149" spans="1:10" s="3" customFormat="1" x14ac:dyDescent="0.3">
      <c r="A149" s="21" t="s">
        <v>74</v>
      </c>
      <c r="B149" s="72" t="s">
        <v>69</v>
      </c>
      <c r="C149" s="72"/>
      <c r="D149" s="21" t="s">
        <v>191</v>
      </c>
      <c r="E149" s="21" t="s">
        <v>192</v>
      </c>
      <c r="F149" s="21">
        <v>100117</v>
      </c>
      <c r="G149" s="21" t="s">
        <v>276</v>
      </c>
      <c r="H149" s="29">
        <v>53000</v>
      </c>
      <c r="I149" s="29">
        <v>26900</v>
      </c>
      <c r="J149" s="13">
        <v>25443</v>
      </c>
    </row>
    <row r="150" spans="1:10" s="3" customFormat="1" x14ac:dyDescent="0.3">
      <c r="A150" s="21" t="s">
        <v>74</v>
      </c>
      <c r="B150" s="72" t="s">
        <v>69</v>
      </c>
      <c r="C150" s="72"/>
      <c r="D150" s="21" t="s">
        <v>191</v>
      </c>
      <c r="E150" s="21" t="s">
        <v>192</v>
      </c>
      <c r="F150" s="21">
        <v>100206</v>
      </c>
      <c r="G150" s="21" t="s">
        <v>283</v>
      </c>
      <c r="H150" s="29">
        <v>0</v>
      </c>
      <c r="I150" s="29">
        <v>0</v>
      </c>
      <c r="J150" s="13">
        <v>0</v>
      </c>
    </row>
    <row r="151" spans="1:10" s="3" customFormat="1" ht="27.6" x14ac:dyDescent="0.3">
      <c r="A151" s="21" t="s">
        <v>74</v>
      </c>
      <c r="B151" s="72" t="s">
        <v>69</v>
      </c>
      <c r="C151" s="72"/>
      <c r="D151" s="21" t="s">
        <v>191</v>
      </c>
      <c r="E151" s="21" t="s">
        <v>192</v>
      </c>
      <c r="F151" s="21" t="s">
        <v>89</v>
      </c>
      <c r="G151" s="21" t="s">
        <v>90</v>
      </c>
      <c r="H151" s="29">
        <v>16000</v>
      </c>
      <c r="I151" s="29">
        <v>9100</v>
      </c>
      <c r="J151" s="13">
        <v>7647</v>
      </c>
    </row>
    <row r="152" spans="1:10" s="3" customFormat="1" x14ac:dyDescent="0.3">
      <c r="A152" s="21" t="s">
        <v>74</v>
      </c>
      <c r="B152" s="72" t="s">
        <v>69</v>
      </c>
      <c r="C152" s="72"/>
      <c r="D152" s="21" t="s">
        <v>191</v>
      </c>
      <c r="E152" s="21" t="s">
        <v>192</v>
      </c>
      <c r="F152" s="21">
        <v>200101</v>
      </c>
      <c r="G152" s="21" t="s">
        <v>92</v>
      </c>
      <c r="H152" s="29">
        <v>2000</v>
      </c>
      <c r="I152" s="29">
        <v>1000</v>
      </c>
      <c r="J152" s="13">
        <v>499.54</v>
      </c>
    </row>
    <row r="153" spans="1:10" s="3" customFormat="1" ht="27.6" x14ac:dyDescent="0.3">
      <c r="A153" s="44" t="s">
        <v>74</v>
      </c>
      <c r="B153" s="72" t="s">
        <v>69</v>
      </c>
      <c r="C153" s="72"/>
      <c r="D153" s="44" t="s">
        <v>191</v>
      </c>
      <c r="E153" s="44" t="s">
        <v>192</v>
      </c>
      <c r="F153" s="44">
        <v>200102</v>
      </c>
      <c r="G153" s="44" t="s">
        <v>176</v>
      </c>
      <c r="H153" s="29">
        <v>1000</v>
      </c>
      <c r="I153" s="29">
        <v>500</v>
      </c>
      <c r="J153" s="13">
        <v>500.03</v>
      </c>
    </row>
    <row r="154" spans="1:10" s="3" customFormat="1" ht="27.6" x14ac:dyDescent="0.3">
      <c r="A154" s="57" t="s">
        <v>74</v>
      </c>
      <c r="B154" s="72" t="s">
        <v>69</v>
      </c>
      <c r="C154" s="72"/>
      <c r="D154" s="57" t="s">
        <v>191</v>
      </c>
      <c r="E154" s="57" t="s">
        <v>192</v>
      </c>
      <c r="F154" s="57">
        <v>200103</v>
      </c>
      <c r="G154" s="57" t="s">
        <v>94</v>
      </c>
      <c r="H154" s="29">
        <v>1000</v>
      </c>
      <c r="I154" s="29">
        <v>500</v>
      </c>
      <c r="J154" s="13">
        <v>0</v>
      </c>
    </row>
    <row r="155" spans="1:10" s="3" customFormat="1" x14ac:dyDescent="0.3">
      <c r="A155" s="57" t="s">
        <v>74</v>
      </c>
      <c r="B155" s="72" t="s">
        <v>69</v>
      </c>
      <c r="C155" s="72"/>
      <c r="D155" s="57" t="s">
        <v>191</v>
      </c>
      <c r="E155" s="57" t="s">
        <v>192</v>
      </c>
      <c r="F155" s="57">
        <v>200104</v>
      </c>
      <c r="G155" s="57" t="s">
        <v>96</v>
      </c>
      <c r="H155" s="29">
        <v>500</v>
      </c>
      <c r="I155" s="29">
        <v>500</v>
      </c>
      <c r="J155" s="13">
        <v>0</v>
      </c>
    </row>
    <row r="156" spans="1:10" s="3" customFormat="1" x14ac:dyDescent="0.3">
      <c r="A156" s="21" t="s">
        <v>74</v>
      </c>
      <c r="B156" s="72" t="s">
        <v>69</v>
      </c>
      <c r="C156" s="72"/>
      <c r="D156" s="21" t="s">
        <v>191</v>
      </c>
      <c r="E156" s="21" t="s">
        <v>192</v>
      </c>
      <c r="F156" s="21" t="s">
        <v>237</v>
      </c>
      <c r="G156" s="21" t="s">
        <v>238</v>
      </c>
      <c r="H156" s="29">
        <v>7000</v>
      </c>
      <c r="I156" s="29">
        <v>5000</v>
      </c>
      <c r="J156" s="13">
        <v>2257.6799999999998</v>
      </c>
    </row>
    <row r="157" spans="1:10" s="3" customFormat="1" x14ac:dyDescent="0.3">
      <c r="A157" s="21" t="s">
        <v>74</v>
      </c>
      <c r="B157" s="72" t="s">
        <v>69</v>
      </c>
      <c r="C157" s="72"/>
      <c r="D157" s="21" t="s">
        <v>191</v>
      </c>
      <c r="E157" s="21" t="s">
        <v>192</v>
      </c>
      <c r="F157" s="21">
        <v>200106</v>
      </c>
      <c r="G157" s="21" t="s">
        <v>98</v>
      </c>
      <c r="H157" s="29">
        <v>2000</v>
      </c>
      <c r="I157" s="29">
        <v>2000</v>
      </c>
      <c r="J157" s="13">
        <v>0</v>
      </c>
    </row>
    <row r="158" spans="1:10" s="3" customFormat="1" ht="27.6" x14ac:dyDescent="0.3">
      <c r="A158" s="21" t="s">
        <v>74</v>
      </c>
      <c r="B158" s="72" t="s">
        <v>69</v>
      </c>
      <c r="C158" s="72"/>
      <c r="D158" s="21" t="s">
        <v>191</v>
      </c>
      <c r="E158" s="21" t="s">
        <v>192</v>
      </c>
      <c r="F158" s="21" t="s">
        <v>101</v>
      </c>
      <c r="G158" s="21" t="s">
        <v>102</v>
      </c>
      <c r="H158" s="29">
        <v>5000</v>
      </c>
      <c r="I158" s="29">
        <v>3900</v>
      </c>
      <c r="J158" s="13">
        <v>2004.76</v>
      </c>
    </row>
    <row r="159" spans="1:10" s="3" customFormat="1" ht="41.4" x14ac:dyDescent="0.3">
      <c r="A159" s="21" t="s">
        <v>74</v>
      </c>
      <c r="B159" s="72" t="s">
        <v>69</v>
      </c>
      <c r="C159" s="72"/>
      <c r="D159" s="21" t="s">
        <v>191</v>
      </c>
      <c r="E159" s="21" t="s">
        <v>192</v>
      </c>
      <c r="F159" s="21" t="s">
        <v>103</v>
      </c>
      <c r="G159" s="21" t="s">
        <v>104</v>
      </c>
      <c r="H159" s="29">
        <v>26000</v>
      </c>
      <c r="I159" s="29">
        <v>4000</v>
      </c>
      <c r="J159" s="13">
        <v>4000</v>
      </c>
    </row>
    <row r="160" spans="1:10" s="3" customFormat="1" ht="41.4" x14ac:dyDescent="0.3">
      <c r="A160" s="21" t="s">
        <v>74</v>
      </c>
      <c r="B160" s="72" t="s">
        <v>69</v>
      </c>
      <c r="C160" s="72"/>
      <c r="D160" s="21" t="s">
        <v>191</v>
      </c>
      <c r="E160" s="21" t="s">
        <v>192</v>
      </c>
      <c r="F160" s="21" t="s">
        <v>105</v>
      </c>
      <c r="G160" s="21" t="s">
        <v>106</v>
      </c>
      <c r="H160" s="29">
        <v>17500</v>
      </c>
      <c r="I160" s="29">
        <v>12600</v>
      </c>
      <c r="J160" s="13">
        <v>5467.73</v>
      </c>
    </row>
    <row r="161" spans="1:10" s="3" customFormat="1" x14ac:dyDescent="0.3">
      <c r="A161" s="21" t="s">
        <v>74</v>
      </c>
      <c r="B161" s="72" t="s">
        <v>69</v>
      </c>
      <c r="C161" s="72"/>
      <c r="D161" s="21" t="s">
        <v>191</v>
      </c>
      <c r="E161" s="21" t="s">
        <v>192</v>
      </c>
      <c r="F161" s="21">
        <v>200501</v>
      </c>
      <c r="G161" s="21" t="s">
        <v>244</v>
      </c>
      <c r="H161" s="29">
        <v>0</v>
      </c>
      <c r="I161" s="29">
        <v>0</v>
      </c>
      <c r="J161" s="13">
        <v>0</v>
      </c>
    </row>
    <row r="162" spans="1:10" s="3" customFormat="1" x14ac:dyDescent="0.3">
      <c r="A162" s="57" t="s">
        <v>74</v>
      </c>
      <c r="B162" s="72" t="s">
        <v>69</v>
      </c>
      <c r="C162" s="72"/>
      <c r="D162" s="57" t="s">
        <v>191</v>
      </c>
      <c r="E162" s="57" t="s">
        <v>192</v>
      </c>
      <c r="F162" s="57">
        <v>200530</v>
      </c>
      <c r="G162" s="57" t="s">
        <v>108</v>
      </c>
      <c r="H162" s="29">
        <v>500</v>
      </c>
      <c r="I162" s="29">
        <v>500</v>
      </c>
      <c r="J162" s="13"/>
    </row>
    <row r="163" spans="1:10" s="3" customFormat="1" x14ac:dyDescent="0.3">
      <c r="A163" s="57" t="s">
        <v>74</v>
      </c>
      <c r="B163" s="72" t="s">
        <v>69</v>
      </c>
      <c r="C163" s="72"/>
      <c r="D163" s="57" t="s">
        <v>191</v>
      </c>
      <c r="E163" s="57" t="s">
        <v>192</v>
      </c>
      <c r="F163" s="57">
        <v>201300</v>
      </c>
      <c r="G163" s="57" t="s">
        <v>210</v>
      </c>
      <c r="H163" s="29">
        <v>500</v>
      </c>
      <c r="I163" s="29">
        <v>500</v>
      </c>
      <c r="J163" s="13"/>
    </row>
    <row r="164" spans="1:10" s="3" customFormat="1" x14ac:dyDescent="0.3">
      <c r="A164" s="21" t="s">
        <v>74</v>
      </c>
      <c r="B164" s="72" t="s">
        <v>69</v>
      </c>
      <c r="C164" s="72"/>
      <c r="D164" s="21" t="s">
        <v>191</v>
      </c>
      <c r="E164" s="21" t="s">
        <v>192</v>
      </c>
      <c r="F164" s="21">
        <v>201400</v>
      </c>
      <c r="G164" s="21" t="s">
        <v>180</v>
      </c>
      <c r="H164" s="29">
        <v>1000</v>
      </c>
      <c r="I164" s="29">
        <v>1000</v>
      </c>
      <c r="J164" s="13">
        <v>0</v>
      </c>
    </row>
    <row r="165" spans="1:10" s="3" customFormat="1" ht="27.6" x14ac:dyDescent="0.3">
      <c r="A165" s="21" t="s">
        <v>74</v>
      </c>
      <c r="B165" s="72" t="s">
        <v>69</v>
      </c>
      <c r="C165" s="72"/>
      <c r="D165" s="21" t="s">
        <v>191</v>
      </c>
      <c r="E165" s="21" t="s">
        <v>192</v>
      </c>
      <c r="F165" s="21">
        <v>203030</v>
      </c>
      <c r="G165" s="21" t="s">
        <v>120</v>
      </c>
      <c r="H165" s="29">
        <v>1000</v>
      </c>
      <c r="I165" s="29">
        <v>0</v>
      </c>
      <c r="J165" s="13">
        <v>0</v>
      </c>
    </row>
    <row r="166" spans="1:10" s="3" customFormat="1" x14ac:dyDescent="0.3">
      <c r="A166" s="82" t="s">
        <v>331</v>
      </c>
      <c r="B166" s="82"/>
      <c r="C166" s="82"/>
      <c r="D166" s="82"/>
      <c r="E166" s="82"/>
      <c r="F166" s="82"/>
      <c r="G166" s="82"/>
      <c r="H166" s="29">
        <f>SUM(H52:H165)</f>
        <v>23988000</v>
      </c>
      <c r="I166" s="29">
        <f>SUM(I52:I165)</f>
        <v>14045000</v>
      </c>
      <c r="J166" s="29">
        <f>SUM(J52:J165)</f>
        <v>11438911.789999999</v>
      </c>
    </row>
    <row r="167" spans="1:10" s="3" customFormat="1" ht="27.6" x14ac:dyDescent="0.3">
      <c r="A167" s="21" t="s">
        <v>74</v>
      </c>
      <c r="B167" s="72" t="s">
        <v>69</v>
      </c>
      <c r="C167" s="72"/>
      <c r="D167" s="21" t="s">
        <v>263</v>
      </c>
      <c r="E167" s="21" t="s">
        <v>264</v>
      </c>
      <c r="F167" s="21" t="s">
        <v>77</v>
      </c>
      <c r="G167" s="21" t="s">
        <v>78</v>
      </c>
      <c r="H167" s="29">
        <v>580000</v>
      </c>
      <c r="I167" s="29">
        <v>354000</v>
      </c>
      <c r="J167" s="13">
        <v>250271</v>
      </c>
    </row>
    <row r="168" spans="1:10" s="3" customFormat="1" ht="27.6" x14ac:dyDescent="0.3">
      <c r="A168" s="41" t="s">
        <v>74</v>
      </c>
      <c r="B168" s="72" t="s">
        <v>69</v>
      </c>
      <c r="C168" s="72"/>
      <c r="D168" s="41" t="s">
        <v>263</v>
      </c>
      <c r="E168" s="41" t="s">
        <v>264</v>
      </c>
      <c r="F168" s="41">
        <v>100105</v>
      </c>
      <c r="G168" s="41" t="s">
        <v>200</v>
      </c>
      <c r="H168" s="29">
        <v>60000</v>
      </c>
      <c r="I168" s="29">
        <v>29000</v>
      </c>
      <c r="J168" s="13">
        <v>20018</v>
      </c>
    </row>
    <row r="169" spans="1:10" s="3" customFormat="1" ht="27.6" x14ac:dyDescent="0.3">
      <c r="A169" s="21" t="s">
        <v>74</v>
      </c>
      <c r="B169" s="72" t="s">
        <v>69</v>
      </c>
      <c r="C169" s="72"/>
      <c r="D169" s="21" t="s">
        <v>263</v>
      </c>
      <c r="E169" s="21" t="s">
        <v>264</v>
      </c>
      <c r="F169" s="21">
        <v>100113</v>
      </c>
      <c r="G169" s="21" t="s">
        <v>282</v>
      </c>
      <c r="H169" s="29">
        <v>1000</v>
      </c>
      <c r="I169" s="29">
        <v>1000</v>
      </c>
      <c r="J169" s="13">
        <v>0</v>
      </c>
    </row>
    <row r="170" spans="1:10" s="3" customFormat="1" ht="27.6" x14ac:dyDescent="0.3">
      <c r="A170" s="21" t="s">
        <v>74</v>
      </c>
      <c r="B170" s="72" t="s">
        <v>69</v>
      </c>
      <c r="C170" s="72"/>
      <c r="D170" s="21" t="s">
        <v>263</v>
      </c>
      <c r="E170" s="21" t="s">
        <v>264</v>
      </c>
      <c r="F170" s="21">
        <v>100117</v>
      </c>
      <c r="G170" s="21" t="s">
        <v>276</v>
      </c>
      <c r="H170" s="29">
        <v>39000</v>
      </c>
      <c r="I170" s="29">
        <v>19000</v>
      </c>
      <c r="J170" s="13">
        <v>16117</v>
      </c>
    </row>
    <row r="171" spans="1:10" s="3" customFormat="1" ht="27.6" x14ac:dyDescent="0.3">
      <c r="A171" s="21" t="s">
        <v>74</v>
      </c>
      <c r="B171" s="72" t="s">
        <v>69</v>
      </c>
      <c r="C171" s="72"/>
      <c r="D171" s="21" t="s">
        <v>263</v>
      </c>
      <c r="E171" s="21" t="s">
        <v>264</v>
      </c>
      <c r="F171" s="21" t="s">
        <v>83</v>
      </c>
      <c r="G171" s="21" t="s">
        <v>84</v>
      </c>
      <c r="H171" s="29">
        <v>20000</v>
      </c>
      <c r="I171" s="29">
        <v>20000</v>
      </c>
      <c r="J171" s="13">
        <v>8770</v>
      </c>
    </row>
    <row r="172" spans="1:10" s="3" customFormat="1" ht="27.6" x14ac:dyDescent="0.3">
      <c r="A172" s="21" t="s">
        <v>74</v>
      </c>
      <c r="B172" s="72" t="s">
        <v>69</v>
      </c>
      <c r="C172" s="72"/>
      <c r="D172" s="21" t="s">
        <v>263</v>
      </c>
      <c r="E172" s="21" t="s">
        <v>264</v>
      </c>
      <c r="F172" s="21">
        <v>100206</v>
      </c>
      <c r="G172" s="21" t="s">
        <v>283</v>
      </c>
      <c r="H172" s="29">
        <v>0</v>
      </c>
      <c r="I172" s="29">
        <v>0</v>
      </c>
      <c r="J172" s="13">
        <v>0</v>
      </c>
    </row>
    <row r="173" spans="1:10" s="3" customFormat="1" ht="27.6" x14ac:dyDescent="0.3">
      <c r="A173" s="21" t="s">
        <v>74</v>
      </c>
      <c r="B173" s="72" t="s">
        <v>69</v>
      </c>
      <c r="C173" s="72"/>
      <c r="D173" s="21" t="s">
        <v>263</v>
      </c>
      <c r="E173" s="21" t="s">
        <v>264</v>
      </c>
      <c r="F173" s="21" t="s">
        <v>89</v>
      </c>
      <c r="G173" s="21" t="s">
        <v>90</v>
      </c>
      <c r="H173" s="29">
        <v>20000</v>
      </c>
      <c r="I173" s="29">
        <v>10000</v>
      </c>
      <c r="J173" s="13">
        <v>6444</v>
      </c>
    </row>
    <row r="174" spans="1:10" s="3" customFormat="1" ht="27.6" x14ac:dyDescent="0.3">
      <c r="A174" s="21" t="s">
        <v>74</v>
      </c>
      <c r="B174" s="72" t="s">
        <v>69</v>
      </c>
      <c r="C174" s="72"/>
      <c r="D174" s="21" t="s">
        <v>263</v>
      </c>
      <c r="E174" s="21" t="s">
        <v>264</v>
      </c>
      <c r="F174" s="21">
        <v>200101</v>
      </c>
      <c r="G174" s="21" t="s">
        <v>92</v>
      </c>
      <c r="H174" s="29">
        <v>1500</v>
      </c>
      <c r="I174" s="29">
        <v>1000</v>
      </c>
      <c r="J174" s="13">
        <v>541.29999999999995</v>
      </c>
    </row>
    <row r="175" spans="1:10" s="3" customFormat="1" ht="27.6" x14ac:dyDescent="0.3">
      <c r="A175" s="21" t="s">
        <v>74</v>
      </c>
      <c r="B175" s="72" t="s">
        <v>69</v>
      </c>
      <c r="C175" s="72"/>
      <c r="D175" s="21" t="s">
        <v>263</v>
      </c>
      <c r="E175" s="21" t="s">
        <v>264</v>
      </c>
      <c r="F175" s="21">
        <v>200102</v>
      </c>
      <c r="G175" s="21" t="s">
        <v>176</v>
      </c>
      <c r="H175" s="29">
        <v>1000</v>
      </c>
      <c r="I175" s="29">
        <v>1000</v>
      </c>
      <c r="J175" s="13">
        <v>209.07</v>
      </c>
    </row>
    <row r="176" spans="1:10" s="3" customFormat="1" ht="27.6" x14ac:dyDescent="0.3">
      <c r="A176" s="21" t="s">
        <v>74</v>
      </c>
      <c r="B176" s="72" t="s">
        <v>69</v>
      </c>
      <c r="C176" s="72"/>
      <c r="D176" s="21" t="s">
        <v>263</v>
      </c>
      <c r="E176" s="21" t="s">
        <v>264</v>
      </c>
      <c r="F176" s="21" t="s">
        <v>93</v>
      </c>
      <c r="G176" s="21" t="s">
        <v>94</v>
      </c>
      <c r="H176" s="29">
        <v>15000</v>
      </c>
      <c r="I176" s="29">
        <v>10000</v>
      </c>
      <c r="J176" s="13">
        <v>6402.76</v>
      </c>
    </row>
    <row r="177" spans="1:10" s="3" customFormat="1" ht="27.6" x14ac:dyDescent="0.3">
      <c r="A177" s="21" t="s">
        <v>74</v>
      </c>
      <c r="B177" s="72" t="s">
        <v>69</v>
      </c>
      <c r="C177" s="72"/>
      <c r="D177" s="21" t="s">
        <v>263</v>
      </c>
      <c r="E177" s="21" t="s">
        <v>264</v>
      </c>
      <c r="F177" s="21" t="s">
        <v>95</v>
      </c>
      <c r="G177" s="21" t="s">
        <v>96</v>
      </c>
      <c r="H177" s="29">
        <v>4600</v>
      </c>
      <c r="I177" s="29">
        <v>4000</v>
      </c>
      <c r="J177" s="13">
        <v>1640.36</v>
      </c>
    </row>
    <row r="178" spans="1:10" s="3" customFormat="1" ht="27.6" x14ac:dyDescent="0.3">
      <c r="A178" s="21" t="s">
        <v>74</v>
      </c>
      <c r="B178" s="72" t="s">
        <v>69</v>
      </c>
      <c r="C178" s="72"/>
      <c r="D178" s="21" t="s">
        <v>263</v>
      </c>
      <c r="E178" s="21" t="s">
        <v>264</v>
      </c>
      <c r="F178" s="21" t="s">
        <v>237</v>
      </c>
      <c r="G178" s="21" t="s">
        <v>238</v>
      </c>
      <c r="H178" s="29">
        <v>10000</v>
      </c>
      <c r="I178" s="29">
        <v>5000</v>
      </c>
      <c r="J178" s="13">
        <v>2257.6799999999998</v>
      </c>
    </row>
    <row r="179" spans="1:10" s="3" customFormat="1" ht="27.6" x14ac:dyDescent="0.3">
      <c r="A179" s="21" t="s">
        <v>74</v>
      </c>
      <c r="B179" s="72" t="s">
        <v>69</v>
      </c>
      <c r="C179" s="72"/>
      <c r="D179" s="21" t="s">
        <v>263</v>
      </c>
      <c r="E179" s="21" t="s">
        <v>264</v>
      </c>
      <c r="F179" s="21">
        <v>200106</v>
      </c>
      <c r="G179" s="21" t="s">
        <v>98</v>
      </c>
      <c r="H179" s="29">
        <v>4000</v>
      </c>
      <c r="I179" s="29">
        <v>1000</v>
      </c>
      <c r="J179" s="13">
        <v>0</v>
      </c>
    </row>
    <row r="180" spans="1:10" s="3" customFormat="1" ht="27.6" x14ac:dyDescent="0.3">
      <c r="A180" s="21" t="s">
        <v>74</v>
      </c>
      <c r="B180" s="72" t="s">
        <v>69</v>
      </c>
      <c r="C180" s="72"/>
      <c r="D180" s="21" t="s">
        <v>263</v>
      </c>
      <c r="E180" s="21" t="s">
        <v>264</v>
      </c>
      <c r="F180" s="21" t="s">
        <v>101</v>
      </c>
      <c r="G180" s="21" t="s">
        <v>102</v>
      </c>
      <c r="H180" s="29">
        <v>2500</v>
      </c>
      <c r="I180" s="29">
        <v>2000</v>
      </c>
      <c r="J180" s="13">
        <v>1146.27</v>
      </c>
    </row>
    <row r="181" spans="1:10" s="3" customFormat="1" ht="41.4" x14ac:dyDescent="0.3">
      <c r="A181" s="21" t="s">
        <v>74</v>
      </c>
      <c r="B181" s="72" t="s">
        <v>69</v>
      </c>
      <c r="C181" s="72"/>
      <c r="D181" s="21" t="s">
        <v>263</v>
      </c>
      <c r="E181" s="21" t="s">
        <v>264</v>
      </c>
      <c r="F181" s="21">
        <v>200109</v>
      </c>
      <c r="G181" s="21" t="s">
        <v>104</v>
      </c>
      <c r="H181" s="29">
        <v>20000</v>
      </c>
      <c r="I181" s="29">
        <v>8000</v>
      </c>
      <c r="J181" s="13">
        <v>4594.1099999999997</v>
      </c>
    </row>
    <row r="182" spans="1:10" s="3" customFormat="1" ht="41.4" x14ac:dyDescent="0.3">
      <c r="A182" s="21" t="s">
        <v>74</v>
      </c>
      <c r="B182" s="72" t="s">
        <v>69</v>
      </c>
      <c r="C182" s="72"/>
      <c r="D182" s="21" t="s">
        <v>263</v>
      </c>
      <c r="E182" s="21" t="s">
        <v>264</v>
      </c>
      <c r="F182" s="21" t="s">
        <v>105</v>
      </c>
      <c r="G182" s="21" t="s">
        <v>106</v>
      </c>
      <c r="H182" s="29">
        <v>12400</v>
      </c>
      <c r="I182" s="29">
        <v>9000</v>
      </c>
      <c r="J182" s="13">
        <v>8058.39</v>
      </c>
    </row>
    <row r="183" spans="1:10" s="3" customFormat="1" ht="27.6" x14ac:dyDescent="0.3">
      <c r="A183" s="56" t="s">
        <v>74</v>
      </c>
      <c r="B183" s="72" t="s">
        <v>69</v>
      </c>
      <c r="C183" s="72"/>
      <c r="D183" s="56" t="s">
        <v>263</v>
      </c>
      <c r="E183" s="56" t="s">
        <v>264</v>
      </c>
      <c r="F183" s="56">
        <v>200200</v>
      </c>
      <c r="G183" s="56" t="s">
        <v>164</v>
      </c>
      <c r="H183" s="29">
        <v>2600</v>
      </c>
      <c r="I183" s="29">
        <v>2000</v>
      </c>
      <c r="J183" s="13">
        <v>0</v>
      </c>
    </row>
    <row r="184" spans="1:10" s="3" customFormat="1" ht="27.6" x14ac:dyDescent="0.3">
      <c r="A184" s="21" t="s">
        <v>74</v>
      </c>
      <c r="B184" s="72" t="s">
        <v>69</v>
      </c>
      <c r="C184" s="72"/>
      <c r="D184" s="21" t="s">
        <v>263</v>
      </c>
      <c r="E184" s="21" t="s">
        <v>264</v>
      </c>
      <c r="F184" s="21">
        <v>200530</v>
      </c>
      <c r="G184" s="21" t="s">
        <v>108</v>
      </c>
      <c r="H184" s="29">
        <v>17200</v>
      </c>
      <c r="I184" s="29">
        <v>4000</v>
      </c>
      <c r="J184" s="13">
        <v>1349.58</v>
      </c>
    </row>
    <row r="185" spans="1:10" s="3" customFormat="1" ht="27.6" x14ac:dyDescent="0.3">
      <c r="A185" s="21" t="s">
        <v>74</v>
      </c>
      <c r="B185" s="72" t="s">
        <v>69</v>
      </c>
      <c r="C185" s="72"/>
      <c r="D185" s="21" t="s">
        <v>263</v>
      </c>
      <c r="E185" s="21" t="s">
        <v>264</v>
      </c>
      <c r="F185" s="21">
        <v>200601</v>
      </c>
      <c r="G185" s="21" t="s">
        <v>110</v>
      </c>
      <c r="H185" s="29">
        <v>2000</v>
      </c>
      <c r="I185" s="29">
        <v>1000</v>
      </c>
      <c r="J185" s="13">
        <v>0</v>
      </c>
    </row>
    <row r="186" spans="1:10" s="3" customFormat="1" ht="27.6" x14ac:dyDescent="0.3">
      <c r="A186" s="21" t="s">
        <v>74</v>
      </c>
      <c r="B186" s="72" t="s">
        <v>69</v>
      </c>
      <c r="C186" s="72"/>
      <c r="D186" s="21" t="s">
        <v>263</v>
      </c>
      <c r="E186" s="21" t="s">
        <v>264</v>
      </c>
      <c r="F186" s="21">
        <v>201100</v>
      </c>
      <c r="G186" s="21" t="s">
        <v>178</v>
      </c>
      <c r="H186" s="29">
        <v>0</v>
      </c>
      <c r="I186" s="29">
        <v>0</v>
      </c>
      <c r="J186" s="13">
        <v>0</v>
      </c>
    </row>
    <row r="187" spans="1:10" s="3" customFormat="1" ht="27.6" x14ac:dyDescent="0.3">
      <c r="A187" s="21" t="s">
        <v>74</v>
      </c>
      <c r="B187" s="72" t="s">
        <v>69</v>
      </c>
      <c r="C187" s="72"/>
      <c r="D187" s="21" t="s">
        <v>263</v>
      </c>
      <c r="E187" s="21" t="s">
        <v>264</v>
      </c>
      <c r="F187" s="21">
        <v>201300</v>
      </c>
      <c r="G187" s="21" t="s">
        <v>210</v>
      </c>
      <c r="H187" s="29">
        <v>2400</v>
      </c>
      <c r="I187" s="29">
        <v>1000</v>
      </c>
      <c r="J187" s="13">
        <v>630</v>
      </c>
    </row>
    <row r="188" spans="1:10" s="3" customFormat="1" ht="27.6" x14ac:dyDescent="0.3">
      <c r="A188" s="56" t="s">
        <v>74</v>
      </c>
      <c r="B188" s="72" t="s">
        <v>69</v>
      </c>
      <c r="C188" s="72"/>
      <c r="D188" s="56" t="s">
        <v>263</v>
      </c>
      <c r="E188" s="56" t="s">
        <v>264</v>
      </c>
      <c r="F188" s="56">
        <v>203030</v>
      </c>
      <c r="G188" s="56" t="s">
        <v>120</v>
      </c>
      <c r="H188" s="29">
        <v>1800</v>
      </c>
      <c r="I188" s="29">
        <v>1000</v>
      </c>
      <c r="J188" s="13"/>
    </row>
    <row r="189" spans="1:10" s="3" customFormat="1" ht="69" x14ac:dyDescent="0.3">
      <c r="A189" s="67" t="s">
        <v>74</v>
      </c>
      <c r="B189" s="72" t="s">
        <v>69</v>
      </c>
      <c r="C189" s="72"/>
      <c r="D189" s="67" t="s">
        <v>263</v>
      </c>
      <c r="E189" s="67" t="s">
        <v>264</v>
      </c>
      <c r="F189" s="67">
        <v>850101</v>
      </c>
      <c r="G189" s="67" t="s">
        <v>126</v>
      </c>
      <c r="H189" s="29">
        <v>0</v>
      </c>
      <c r="I189" s="29">
        <v>0</v>
      </c>
      <c r="J189" s="13">
        <v>-4065</v>
      </c>
    </row>
    <row r="190" spans="1:10" s="3" customFormat="1" x14ac:dyDescent="0.3">
      <c r="A190" s="82" t="s">
        <v>332</v>
      </c>
      <c r="B190" s="82"/>
      <c r="C190" s="82"/>
      <c r="D190" s="82"/>
      <c r="E190" s="82"/>
      <c r="F190" s="82"/>
      <c r="G190" s="82"/>
      <c r="H190" s="29">
        <f>SUM(H167:H189)</f>
        <v>817000</v>
      </c>
      <c r="I190" s="29">
        <f t="shared" ref="I190:J190" si="4">SUM(I167:I189)</f>
        <v>483000</v>
      </c>
      <c r="J190" s="29">
        <f t="shared" si="4"/>
        <v>324384.52</v>
      </c>
    </row>
    <row r="191" spans="1:10" s="3" customFormat="1" x14ac:dyDescent="0.3">
      <c r="A191" s="21" t="s">
        <v>74</v>
      </c>
      <c r="B191" s="72" t="s">
        <v>69</v>
      </c>
      <c r="C191" s="72"/>
      <c r="D191" s="21" t="s">
        <v>227</v>
      </c>
      <c r="E191" s="21" t="s">
        <v>228</v>
      </c>
      <c r="F191" s="21" t="s">
        <v>77</v>
      </c>
      <c r="G191" s="21" t="s">
        <v>78</v>
      </c>
      <c r="H191" s="29">
        <v>2401000</v>
      </c>
      <c r="I191" s="29">
        <v>1332000</v>
      </c>
      <c r="J191" s="13">
        <v>1171154</v>
      </c>
    </row>
    <row r="192" spans="1:10" s="3" customFormat="1" x14ac:dyDescent="0.3">
      <c r="A192" s="21" t="s">
        <v>74</v>
      </c>
      <c r="B192" s="72" t="s">
        <v>69</v>
      </c>
      <c r="C192" s="72"/>
      <c r="D192" s="21" t="s">
        <v>227</v>
      </c>
      <c r="E192" s="21" t="s">
        <v>228</v>
      </c>
      <c r="F192" s="21">
        <v>100113</v>
      </c>
      <c r="G192" s="21" t="s">
        <v>282</v>
      </c>
      <c r="H192" s="29">
        <v>12000</v>
      </c>
      <c r="I192" s="29">
        <v>12000</v>
      </c>
      <c r="J192" s="13">
        <v>0</v>
      </c>
    </row>
    <row r="193" spans="1:10" s="3" customFormat="1" x14ac:dyDescent="0.3">
      <c r="A193" s="21" t="s">
        <v>74</v>
      </c>
      <c r="B193" s="72" t="s">
        <v>69</v>
      </c>
      <c r="C193" s="72"/>
      <c r="D193" s="21" t="s">
        <v>227</v>
      </c>
      <c r="E193" s="21" t="s">
        <v>228</v>
      </c>
      <c r="F193" s="21">
        <v>100117</v>
      </c>
      <c r="G193" s="21" t="s">
        <v>234</v>
      </c>
      <c r="H193" s="29">
        <v>151000</v>
      </c>
      <c r="I193" s="29">
        <v>90000</v>
      </c>
      <c r="J193" s="13">
        <v>68319</v>
      </c>
    </row>
    <row r="194" spans="1:10" s="3" customFormat="1" x14ac:dyDescent="0.3">
      <c r="A194" s="21" t="s">
        <v>74</v>
      </c>
      <c r="B194" s="72" t="s">
        <v>69</v>
      </c>
      <c r="C194" s="72"/>
      <c r="D194" s="21" t="s">
        <v>227</v>
      </c>
      <c r="E194" s="21" t="s">
        <v>228</v>
      </c>
      <c r="F194" s="21">
        <v>100206</v>
      </c>
      <c r="G194" s="21" t="s">
        <v>283</v>
      </c>
      <c r="H194" s="29">
        <v>0</v>
      </c>
      <c r="I194" s="29">
        <v>0</v>
      </c>
      <c r="J194" s="13">
        <v>0</v>
      </c>
    </row>
    <row r="195" spans="1:10" s="3" customFormat="1" ht="27.6" x14ac:dyDescent="0.3">
      <c r="A195" s="21" t="s">
        <v>74</v>
      </c>
      <c r="B195" s="72" t="s">
        <v>69</v>
      </c>
      <c r="C195" s="72"/>
      <c r="D195" s="21" t="s">
        <v>227</v>
      </c>
      <c r="E195" s="21" t="s">
        <v>228</v>
      </c>
      <c r="F195" s="21" t="s">
        <v>89</v>
      </c>
      <c r="G195" s="21" t="s">
        <v>90</v>
      </c>
      <c r="H195" s="29">
        <v>62000</v>
      </c>
      <c r="I195" s="29">
        <v>45000</v>
      </c>
      <c r="J195" s="13">
        <v>27878</v>
      </c>
    </row>
    <row r="196" spans="1:10" s="3" customFormat="1" x14ac:dyDescent="0.3">
      <c r="A196" s="21" t="s">
        <v>74</v>
      </c>
      <c r="B196" s="72" t="s">
        <v>69</v>
      </c>
      <c r="C196" s="72"/>
      <c r="D196" s="21" t="s">
        <v>227</v>
      </c>
      <c r="E196" s="21" t="s">
        <v>228</v>
      </c>
      <c r="F196" s="21" t="s">
        <v>91</v>
      </c>
      <c r="G196" s="21" t="s">
        <v>92</v>
      </c>
      <c r="H196" s="29">
        <v>1000</v>
      </c>
      <c r="I196" s="29">
        <v>1000</v>
      </c>
      <c r="J196" s="13">
        <v>104.89</v>
      </c>
    </row>
    <row r="197" spans="1:10" s="3" customFormat="1" ht="27.6" x14ac:dyDescent="0.3">
      <c r="A197" s="21" t="s">
        <v>74</v>
      </c>
      <c r="B197" s="72" t="s">
        <v>69</v>
      </c>
      <c r="C197" s="72"/>
      <c r="D197" s="21" t="s">
        <v>227</v>
      </c>
      <c r="E197" s="21" t="s">
        <v>228</v>
      </c>
      <c r="F197" s="21" t="s">
        <v>175</v>
      </c>
      <c r="G197" s="21" t="s">
        <v>176</v>
      </c>
      <c r="H197" s="29">
        <v>1000</v>
      </c>
      <c r="I197" s="29">
        <v>1000</v>
      </c>
      <c r="J197" s="13">
        <v>0</v>
      </c>
    </row>
    <row r="198" spans="1:10" s="3" customFormat="1" ht="27.6" x14ac:dyDescent="0.3">
      <c r="A198" s="21" t="s">
        <v>74</v>
      </c>
      <c r="B198" s="72" t="s">
        <v>69</v>
      </c>
      <c r="C198" s="72"/>
      <c r="D198" s="21" t="s">
        <v>227</v>
      </c>
      <c r="E198" s="21" t="s">
        <v>228</v>
      </c>
      <c r="F198" s="21" t="s">
        <v>93</v>
      </c>
      <c r="G198" s="21" t="s">
        <v>94</v>
      </c>
      <c r="H198" s="29">
        <v>90000</v>
      </c>
      <c r="I198" s="29">
        <v>70000</v>
      </c>
      <c r="J198" s="13">
        <v>58349.74</v>
      </c>
    </row>
    <row r="199" spans="1:10" s="3" customFormat="1" x14ac:dyDescent="0.3">
      <c r="A199" s="21" t="s">
        <v>74</v>
      </c>
      <c r="B199" s="72" t="s">
        <v>69</v>
      </c>
      <c r="C199" s="72"/>
      <c r="D199" s="21" t="s">
        <v>227</v>
      </c>
      <c r="E199" s="21" t="s">
        <v>228</v>
      </c>
      <c r="F199" s="21" t="s">
        <v>95</v>
      </c>
      <c r="G199" s="21" t="s">
        <v>96</v>
      </c>
      <c r="H199" s="29">
        <v>36000</v>
      </c>
      <c r="I199" s="29">
        <v>36000</v>
      </c>
      <c r="J199" s="13">
        <v>30880.13</v>
      </c>
    </row>
    <row r="200" spans="1:10" s="3" customFormat="1" x14ac:dyDescent="0.3">
      <c r="A200" s="21" t="s">
        <v>74</v>
      </c>
      <c r="B200" s="72" t="s">
        <v>69</v>
      </c>
      <c r="C200" s="72"/>
      <c r="D200" s="21" t="s">
        <v>227</v>
      </c>
      <c r="E200" s="21" t="s">
        <v>228</v>
      </c>
      <c r="F200" s="21" t="s">
        <v>237</v>
      </c>
      <c r="G200" s="21" t="s">
        <v>238</v>
      </c>
      <c r="H200" s="29">
        <v>10000</v>
      </c>
      <c r="I200" s="29">
        <v>10000</v>
      </c>
      <c r="J200" s="13">
        <v>0</v>
      </c>
    </row>
    <row r="201" spans="1:10" s="3" customFormat="1" x14ac:dyDescent="0.3">
      <c r="A201" s="21" t="s">
        <v>74</v>
      </c>
      <c r="B201" s="72" t="s">
        <v>69</v>
      </c>
      <c r="C201" s="72"/>
      <c r="D201" s="21" t="s">
        <v>227</v>
      </c>
      <c r="E201" s="21" t="s">
        <v>228</v>
      </c>
      <c r="F201" s="21" t="s">
        <v>97</v>
      </c>
      <c r="G201" s="21" t="s">
        <v>98</v>
      </c>
      <c r="H201" s="29">
        <v>20000</v>
      </c>
      <c r="I201" s="29">
        <v>20000</v>
      </c>
      <c r="J201" s="13">
        <v>0</v>
      </c>
    </row>
    <row r="202" spans="1:10" s="3" customFormat="1" ht="27.6" x14ac:dyDescent="0.3">
      <c r="A202" s="21" t="s">
        <v>74</v>
      </c>
      <c r="B202" s="72" t="s">
        <v>69</v>
      </c>
      <c r="C202" s="72"/>
      <c r="D202" s="21" t="s">
        <v>227</v>
      </c>
      <c r="E202" s="21" t="s">
        <v>228</v>
      </c>
      <c r="F202" s="21" t="s">
        <v>101</v>
      </c>
      <c r="G202" s="21" t="s">
        <v>102</v>
      </c>
      <c r="H202" s="29">
        <v>25000</v>
      </c>
      <c r="I202" s="29">
        <v>25000</v>
      </c>
      <c r="J202" s="13">
        <v>11459.74</v>
      </c>
    </row>
    <row r="203" spans="1:10" s="3" customFormat="1" ht="41.4" x14ac:dyDescent="0.3">
      <c r="A203" s="21" t="s">
        <v>74</v>
      </c>
      <c r="B203" s="72" t="s">
        <v>69</v>
      </c>
      <c r="C203" s="72"/>
      <c r="D203" s="21" t="s">
        <v>227</v>
      </c>
      <c r="E203" s="21" t="s">
        <v>228</v>
      </c>
      <c r="F203" s="21" t="s">
        <v>103</v>
      </c>
      <c r="G203" s="21" t="s">
        <v>104</v>
      </c>
      <c r="H203" s="29">
        <v>167000</v>
      </c>
      <c r="I203" s="29">
        <v>77000</v>
      </c>
      <c r="J203" s="13">
        <v>20746.439999999999</v>
      </c>
    </row>
    <row r="204" spans="1:10" s="3" customFormat="1" ht="41.4" x14ac:dyDescent="0.3">
      <c r="A204" s="21" t="s">
        <v>74</v>
      </c>
      <c r="B204" s="72" t="s">
        <v>69</v>
      </c>
      <c r="C204" s="72"/>
      <c r="D204" s="21" t="s">
        <v>227</v>
      </c>
      <c r="E204" s="21" t="s">
        <v>228</v>
      </c>
      <c r="F204" s="21" t="s">
        <v>105</v>
      </c>
      <c r="G204" s="21" t="s">
        <v>106</v>
      </c>
      <c r="H204" s="29">
        <v>350000</v>
      </c>
      <c r="I204" s="29">
        <v>226000</v>
      </c>
      <c r="J204" s="13">
        <v>127273.61</v>
      </c>
    </row>
    <row r="205" spans="1:10" s="3" customFormat="1" x14ac:dyDescent="0.3">
      <c r="A205" s="21" t="s">
        <v>74</v>
      </c>
      <c r="B205" s="72" t="s">
        <v>69</v>
      </c>
      <c r="C205" s="72"/>
      <c r="D205" s="21" t="s">
        <v>227</v>
      </c>
      <c r="E205" s="21" t="s">
        <v>228</v>
      </c>
      <c r="F205" s="21">
        <v>200200</v>
      </c>
      <c r="G205" s="21" t="s">
        <v>164</v>
      </c>
      <c r="H205" s="29">
        <v>5000</v>
      </c>
      <c r="I205" s="29">
        <v>5000</v>
      </c>
      <c r="J205" s="13">
        <v>0</v>
      </c>
    </row>
    <row r="206" spans="1:10" s="3" customFormat="1" x14ac:dyDescent="0.3">
      <c r="A206" s="41" t="s">
        <v>74</v>
      </c>
      <c r="B206" s="72" t="s">
        <v>69</v>
      </c>
      <c r="C206" s="72"/>
      <c r="D206" s="41" t="s">
        <v>227</v>
      </c>
      <c r="E206" s="41" t="s">
        <v>228</v>
      </c>
      <c r="F206" s="41">
        <v>200302</v>
      </c>
      <c r="G206" s="41" t="s">
        <v>256</v>
      </c>
      <c r="H206" s="29">
        <v>4000</v>
      </c>
      <c r="I206" s="29">
        <v>4000</v>
      </c>
      <c r="J206" s="13">
        <v>1417.55</v>
      </c>
    </row>
    <row r="207" spans="1:10" s="3" customFormat="1" x14ac:dyDescent="0.3">
      <c r="A207" s="41" t="s">
        <v>74</v>
      </c>
      <c r="B207" s="72" t="s">
        <v>69</v>
      </c>
      <c r="C207" s="72"/>
      <c r="D207" s="41" t="s">
        <v>227</v>
      </c>
      <c r="E207" s="41" t="s">
        <v>228</v>
      </c>
      <c r="F207" s="41">
        <v>200401</v>
      </c>
      <c r="G207" s="41" t="s">
        <v>335</v>
      </c>
      <c r="H207" s="29">
        <v>2000</v>
      </c>
      <c r="I207" s="29">
        <v>2000</v>
      </c>
      <c r="J207" s="13">
        <v>153.5</v>
      </c>
    </row>
    <row r="208" spans="1:10" s="3" customFormat="1" x14ac:dyDescent="0.3">
      <c r="A208" s="21" t="s">
        <v>74</v>
      </c>
      <c r="B208" s="72" t="s">
        <v>69</v>
      </c>
      <c r="C208" s="72"/>
      <c r="D208" s="21" t="s">
        <v>227</v>
      </c>
      <c r="E208" s="21" t="s">
        <v>228</v>
      </c>
      <c r="F208" s="21">
        <v>200501</v>
      </c>
      <c r="G208" s="21" t="s">
        <v>244</v>
      </c>
      <c r="H208" s="29">
        <v>5000</v>
      </c>
      <c r="I208" s="29">
        <v>5000</v>
      </c>
      <c r="J208" s="13">
        <v>954.86</v>
      </c>
    </row>
    <row r="209" spans="1:10" s="3" customFormat="1" x14ac:dyDescent="0.3">
      <c r="A209" s="21" t="s">
        <v>74</v>
      </c>
      <c r="B209" s="72" t="s">
        <v>69</v>
      </c>
      <c r="C209" s="72"/>
      <c r="D209" s="21" t="s">
        <v>227</v>
      </c>
      <c r="E209" s="21" t="s">
        <v>228</v>
      </c>
      <c r="F209" s="21" t="s">
        <v>107</v>
      </c>
      <c r="G209" s="21" t="s">
        <v>108</v>
      </c>
      <c r="H209" s="29">
        <v>10000</v>
      </c>
      <c r="I209" s="29">
        <v>10000</v>
      </c>
      <c r="J209" s="13">
        <v>683.2</v>
      </c>
    </row>
    <row r="210" spans="1:10" s="3" customFormat="1" ht="28.5" customHeight="1" x14ac:dyDescent="0.3">
      <c r="A210" s="21" t="s">
        <v>74</v>
      </c>
      <c r="B210" s="72" t="s">
        <v>69</v>
      </c>
      <c r="C210" s="72"/>
      <c r="D210" s="21" t="s">
        <v>227</v>
      </c>
      <c r="E210" s="21" t="s">
        <v>228</v>
      </c>
      <c r="F210" s="21" t="s">
        <v>109</v>
      </c>
      <c r="G210" s="21" t="s">
        <v>110</v>
      </c>
      <c r="H210" s="29">
        <v>2000</v>
      </c>
      <c r="I210" s="29">
        <v>2000</v>
      </c>
      <c r="J210" s="13">
        <v>0</v>
      </c>
    </row>
    <row r="211" spans="1:10" s="3" customFormat="1" x14ac:dyDescent="0.3">
      <c r="A211" s="21" t="s">
        <v>74</v>
      </c>
      <c r="B211" s="72" t="s">
        <v>69</v>
      </c>
      <c r="C211" s="72"/>
      <c r="D211" s="21" t="s">
        <v>227</v>
      </c>
      <c r="E211" s="21" t="s">
        <v>228</v>
      </c>
      <c r="F211" s="21">
        <v>200602</v>
      </c>
      <c r="G211" s="21" t="s">
        <v>260</v>
      </c>
      <c r="H211" s="29">
        <v>1000</v>
      </c>
      <c r="I211" s="29">
        <v>1000</v>
      </c>
      <c r="J211" s="13">
        <v>0</v>
      </c>
    </row>
    <row r="212" spans="1:10" s="3" customFormat="1" ht="27.6" x14ac:dyDescent="0.3">
      <c r="A212" s="21" t="s">
        <v>74</v>
      </c>
      <c r="B212" s="72" t="s">
        <v>69</v>
      </c>
      <c r="C212" s="72"/>
      <c r="D212" s="21" t="s">
        <v>227</v>
      </c>
      <c r="E212" s="21" t="s">
        <v>228</v>
      </c>
      <c r="F212" s="21">
        <v>201100</v>
      </c>
      <c r="G212" s="21" t="s">
        <v>178</v>
      </c>
      <c r="H212" s="29">
        <v>1000</v>
      </c>
      <c r="I212" s="29">
        <v>1000</v>
      </c>
      <c r="J212" s="13">
        <v>0</v>
      </c>
    </row>
    <row r="213" spans="1:10" s="3" customFormat="1" x14ac:dyDescent="0.3">
      <c r="A213" s="21" t="s">
        <v>74</v>
      </c>
      <c r="B213" s="72" t="s">
        <v>69</v>
      </c>
      <c r="C213" s="72"/>
      <c r="D213" s="21" t="s">
        <v>227</v>
      </c>
      <c r="E213" s="21" t="s">
        <v>228</v>
      </c>
      <c r="F213" s="21">
        <v>201300</v>
      </c>
      <c r="G213" s="21" t="s">
        <v>210</v>
      </c>
      <c r="H213" s="29">
        <v>8000</v>
      </c>
      <c r="I213" s="29">
        <v>8000</v>
      </c>
      <c r="J213" s="13">
        <v>420</v>
      </c>
    </row>
    <row r="214" spans="1:10" s="3" customFormat="1" x14ac:dyDescent="0.3">
      <c r="A214" s="21" t="s">
        <v>74</v>
      </c>
      <c r="B214" s="72" t="s">
        <v>69</v>
      </c>
      <c r="C214" s="72"/>
      <c r="D214" s="21" t="s">
        <v>227</v>
      </c>
      <c r="E214" s="21" t="s">
        <v>228</v>
      </c>
      <c r="F214" s="21">
        <v>201400</v>
      </c>
      <c r="G214" s="21" t="s">
        <v>180</v>
      </c>
      <c r="H214" s="29">
        <v>5000</v>
      </c>
      <c r="I214" s="29">
        <v>5000</v>
      </c>
      <c r="J214" s="13">
        <v>2680</v>
      </c>
    </row>
    <row r="215" spans="1:10" s="3" customFormat="1" x14ac:dyDescent="0.3">
      <c r="A215" s="21" t="s">
        <v>74</v>
      </c>
      <c r="B215" s="72" t="s">
        <v>69</v>
      </c>
      <c r="C215" s="72"/>
      <c r="D215" s="21" t="s">
        <v>227</v>
      </c>
      <c r="E215" s="21" t="s">
        <v>228</v>
      </c>
      <c r="F215" s="21">
        <v>203001</v>
      </c>
      <c r="G215" s="21" t="s">
        <v>250</v>
      </c>
      <c r="H215" s="29">
        <v>10000</v>
      </c>
      <c r="I215" s="29">
        <v>10000</v>
      </c>
      <c r="J215" s="13">
        <v>647.71</v>
      </c>
    </row>
    <row r="216" spans="1:10" s="3" customFormat="1" x14ac:dyDescent="0.3">
      <c r="A216" s="21" t="s">
        <v>74</v>
      </c>
      <c r="B216" s="72" t="s">
        <v>69</v>
      </c>
      <c r="C216" s="72"/>
      <c r="D216" s="21" t="s">
        <v>227</v>
      </c>
      <c r="E216" s="21" t="s">
        <v>228</v>
      </c>
      <c r="F216" s="21">
        <v>203004</v>
      </c>
      <c r="G216" s="21" t="s">
        <v>182</v>
      </c>
      <c r="H216" s="29">
        <v>1000</v>
      </c>
      <c r="I216" s="29">
        <v>1000</v>
      </c>
      <c r="J216" s="13">
        <v>0</v>
      </c>
    </row>
    <row r="217" spans="1:10" s="3" customFormat="1" ht="27.6" x14ac:dyDescent="0.3">
      <c r="A217" s="21" t="s">
        <v>74</v>
      </c>
      <c r="B217" s="72" t="s">
        <v>69</v>
      </c>
      <c r="C217" s="72"/>
      <c r="D217" s="21" t="s">
        <v>227</v>
      </c>
      <c r="E217" s="21" t="s">
        <v>228</v>
      </c>
      <c r="F217" s="21" t="s">
        <v>119</v>
      </c>
      <c r="G217" s="21" t="s">
        <v>120</v>
      </c>
      <c r="H217" s="29">
        <v>5000</v>
      </c>
      <c r="I217" s="29">
        <v>5000</v>
      </c>
      <c r="J217" s="13">
        <v>1845.2</v>
      </c>
    </row>
    <row r="218" spans="1:10" s="3" customFormat="1" ht="41.4" x14ac:dyDescent="0.3">
      <c r="A218" s="21" t="s">
        <v>74</v>
      </c>
      <c r="B218" s="72" t="s">
        <v>69</v>
      </c>
      <c r="C218" s="72"/>
      <c r="D218" s="21" t="s">
        <v>227</v>
      </c>
      <c r="E218" s="21" t="s">
        <v>228</v>
      </c>
      <c r="F218" s="21">
        <v>592200</v>
      </c>
      <c r="G218" s="21" t="s">
        <v>334</v>
      </c>
      <c r="H218" s="29">
        <v>1000</v>
      </c>
      <c r="I218" s="29">
        <v>1000</v>
      </c>
      <c r="J218" s="13">
        <v>0</v>
      </c>
    </row>
    <row r="219" spans="1:10" s="3" customFormat="1" ht="69" x14ac:dyDescent="0.3">
      <c r="A219" s="67" t="s">
        <v>74</v>
      </c>
      <c r="B219" s="72" t="s">
        <v>69</v>
      </c>
      <c r="C219" s="72"/>
      <c r="D219" s="67" t="s">
        <v>227</v>
      </c>
      <c r="E219" s="67" t="s">
        <v>228</v>
      </c>
      <c r="F219" s="67">
        <v>850101</v>
      </c>
      <c r="G219" s="67" t="s">
        <v>126</v>
      </c>
      <c r="H219" s="29">
        <v>0</v>
      </c>
      <c r="I219" s="29">
        <v>0</v>
      </c>
      <c r="J219" s="13">
        <v>-209779</v>
      </c>
    </row>
    <row r="220" spans="1:10" s="3" customFormat="1" x14ac:dyDescent="0.3">
      <c r="A220" s="82" t="s">
        <v>333</v>
      </c>
      <c r="B220" s="82"/>
      <c r="C220" s="82"/>
      <c r="D220" s="82"/>
      <c r="E220" s="82"/>
      <c r="F220" s="82"/>
      <c r="G220" s="82"/>
      <c r="H220" s="29">
        <f>SUM(H191:H219)</f>
        <v>3386000</v>
      </c>
      <c r="I220" s="29">
        <f t="shared" ref="I220:J220" si="5">SUM(I191:I219)</f>
        <v>2005000</v>
      </c>
      <c r="J220" s="29">
        <f t="shared" si="5"/>
        <v>1315188.5699999998</v>
      </c>
    </row>
    <row r="221" spans="1:10" s="3" customFormat="1" x14ac:dyDescent="0.3">
      <c r="A221" s="77" t="s">
        <v>294</v>
      </c>
      <c r="B221" s="77"/>
      <c r="C221" s="77"/>
      <c r="D221" s="77"/>
      <c r="E221" s="77"/>
      <c r="F221" s="77"/>
      <c r="G221" s="77"/>
      <c r="H221" s="30">
        <f>H51+H166+H190+H220</f>
        <v>31477000</v>
      </c>
      <c r="I221" s="30">
        <f>I51+I166+I190+I220</f>
        <v>18465000</v>
      </c>
      <c r="J221" s="30">
        <f>J51+J166+J190+J220</f>
        <v>14647999.529999999</v>
      </c>
    </row>
    <row r="222" spans="1:10" s="3" customFormat="1" ht="27.6" x14ac:dyDescent="0.3">
      <c r="A222" s="21" t="s">
        <v>74</v>
      </c>
      <c r="B222" s="72" t="s">
        <v>69</v>
      </c>
      <c r="C222" s="72"/>
      <c r="D222" s="21" t="s">
        <v>127</v>
      </c>
      <c r="E222" s="21" t="s">
        <v>128</v>
      </c>
      <c r="F222" s="21">
        <v>710102</v>
      </c>
      <c r="G222" s="21" t="s">
        <v>277</v>
      </c>
      <c r="H222" s="29">
        <v>11000</v>
      </c>
      <c r="I222" s="29">
        <v>4700</v>
      </c>
      <c r="J222" s="13">
        <v>0</v>
      </c>
    </row>
    <row r="223" spans="1:10" s="3" customFormat="1" ht="27.6" x14ac:dyDescent="0.3">
      <c r="A223" s="21" t="s">
        <v>74</v>
      </c>
      <c r="B223" s="72" t="s">
        <v>69</v>
      </c>
      <c r="C223" s="72"/>
      <c r="D223" s="21" t="s">
        <v>127</v>
      </c>
      <c r="E223" s="21" t="s">
        <v>128</v>
      </c>
      <c r="F223" s="21">
        <v>710130</v>
      </c>
      <c r="G223" s="21" t="s">
        <v>278</v>
      </c>
      <c r="H223" s="29">
        <v>0</v>
      </c>
      <c r="I223" s="29">
        <v>0</v>
      </c>
      <c r="J223" s="13">
        <v>0</v>
      </c>
    </row>
    <row r="224" spans="1:10" s="3" customFormat="1" x14ac:dyDescent="0.3">
      <c r="A224" s="82" t="s">
        <v>330</v>
      </c>
      <c r="B224" s="82"/>
      <c r="C224" s="82"/>
      <c r="D224" s="82"/>
      <c r="E224" s="82"/>
      <c r="F224" s="82"/>
      <c r="G224" s="82"/>
      <c r="H224" s="29">
        <f>SUM(H222:H223)</f>
        <v>11000</v>
      </c>
      <c r="I224" s="29">
        <f t="shared" ref="I224:J224" si="6">SUM(I222:I223)</f>
        <v>4700</v>
      </c>
      <c r="J224" s="29">
        <f t="shared" si="6"/>
        <v>0</v>
      </c>
    </row>
    <row r="225" spans="1:10" s="3" customFormat="1" x14ac:dyDescent="0.3">
      <c r="A225" s="21" t="s">
        <v>74</v>
      </c>
      <c r="B225" s="72" t="s">
        <v>69</v>
      </c>
      <c r="C225" s="72"/>
      <c r="D225" s="21" t="s">
        <v>183</v>
      </c>
      <c r="E225" s="21" t="s">
        <v>184</v>
      </c>
      <c r="F225" s="21">
        <v>710101</v>
      </c>
      <c r="G225" s="21" t="s">
        <v>222</v>
      </c>
      <c r="H225" s="29">
        <v>0</v>
      </c>
      <c r="I225" s="29">
        <v>0</v>
      </c>
      <c r="J225" s="29">
        <v>0</v>
      </c>
    </row>
    <row r="226" spans="1:10" s="3" customFormat="1" ht="41.4" x14ac:dyDescent="0.3">
      <c r="A226" s="21" t="s">
        <v>74</v>
      </c>
      <c r="B226" s="72" t="s">
        <v>69</v>
      </c>
      <c r="C226" s="72"/>
      <c r="D226" s="21" t="s">
        <v>183</v>
      </c>
      <c r="E226" s="21" t="s">
        <v>184</v>
      </c>
      <c r="F226" s="21">
        <v>710103</v>
      </c>
      <c r="G226" s="21" t="s">
        <v>150</v>
      </c>
      <c r="H226" s="29">
        <v>0</v>
      </c>
      <c r="I226" s="29">
        <v>0</v>
      </c>
      <c r="J226" s="29">
        <v>0</v>
      </c>
    </row>
    <row r="227" spans="1:10" s="3" customFormat="1" x14ac:dyDescent="0.3">
      <c r="A227" s="21" t="s">
        <v>74</v>
      </c>
      <c r="B227" s="72" t="s">
        <v>69</v>
      </c>
      <c r="C227" s="72"/>
      <c r="D227" s="21" t="s">
        <v>183</v>
      </c>
      <c r="E227" s="21" t="s">
        <v>184</v>
      </c>
      <c r="F227" s="21">
        <v>710130</v>
      </c>
      <c r="G227" s="21" t="s">
        <v>278</v>
      </c>
      <c r="H227" s="29">
        <v>182000</v>
      </c>
      <c r="I227" s="29">
        <v>87000</v>
      </c>
      <c r="J227" s="29">
        <v>48990</v>
      </c>
    </row>
    <row r="228" spans="1:10" s="3" customFormat="1" ht="27.6" x14ac:dyDescent="0.3">
      <c r="A228" s="21" t="s">
        <v>74</v>
      </c>
      <c r="B228" s="72" t="s">
        <v>69</v>
      </c>
      <c r="C228" s="72"/>
      <c r="D228" s="21" t="s">
        <v>183</v>
      </c>
      <c r="E228" s="21" t="s">
        <v>184</v>
      </c>
      <c r="F228" s="21">
        <v>710300</v>
      </c>
      <c r="G228" s="21" t="s">
        <v>254</v>
      </c>
      <c r="H228" s="29">
        <v>0</v>
      </c>
      <c r="I228" s="29">
        <v>0</v>
      </c>
      <c r="J228" s="29">
        <v>0</v>
      </c>
    </row>
    <row r="229" spans="1:10" s="3" customFormat="1" ht="69" x14ac:dyDescent="0.3">
      <c r="A229" s="21" t="s">
        <v>74</v>
      </c>
      <c r="B229" s="72" t="s">
        <v>69</v>
      </c>
      <c r="C229" s="72"/>
      <c r="D229" s="21" t="s">
        <v>183</v>
      </c>
      <c r="E229" s="21" t="s">
        <v>184</v>
      </c>
      <c r="F229" s="21" t="s">
        <v>225</v>
      </c>
      <c r="G229" s="21" t="s">
        <v>226</v>
      </c>
      <c r="H229" s="29">
        <v>0</v>
      </c>
      <c r="I229" s="29">
        <v>0</v>
      </c>
      <c r="J229" s="13">
        <v>0</v>
      </c>
    </row>
    <row r="230" spans="1:10" s="3" customFormat="1" ht="27.6" x14ac:dyDescent="0.3">
      <c r="A230" s="21" t="s">
        <v>74</v>
      </c>
      <c r="B230" s="72" t="s">
        <v>69</v>
      </c>
      <c r="C230" s="72"/>
      <c r="D230" s="21" t="s">
        <v>185</v>
      </c>
      <c r="E230" s="21" t="s">
        <v>186</v>
      </c>
      <c r="F230" s="21">
        <v>710102</v>
      </c>
      <c r="G230" s="21" t="s">
        <v>277</v>
      </c>
      <c r="H230" s="29">
        <v>0</v>
      </c>
      <c r="I230" s="29">
        <v>0</v>
      </c>
      <c r="J230" s="29">
        <v>0</v>
      </c>
    </row>
    <row r="231" spans="1:10" s="3" customFormat="1" ht="41.4" x14ac:dyDescent="0.3">
      <c r="A231" s="21" t="s">
        <v>74</v>
      </c>
      <c r="B231" s="72" t="s">
        <v>69</v>
      </c>
      <c r="C231" s="72"/>
      <c r="D231" s="21" t="s">
        <v>185</v>
      </c>
      <c r="E231" s="21" t="s">
        <v>186</v>
      </c>
      <c r="F231" s="21">
        <v>710103</v>
      </c>
      <c r="G231" s="21" t="s">
        <v>150</v>
      </c>
      <c r="H231" s="29">
        <v>0</v>
      </c>
      <c r="I231" s="29">
        <v>0</v>
      </c>
      <c r="J231" s="29">
        <v>0</v>
      </c>
    </row>
    <row r="232" spans="1:10" s="3" customFormat="1" ht="27.6" x14ac:dyDescent="0.3">
      <c r="A232" s="21" t="s">
        <v>74</v>
      </c>
      <c r="B232" s="72" t="s">
        <v>69</v>
      </c>
      <c r="C232" s="72"/>
      <c r="D232" s="21" t="s">
        <v>185</v>
      </c>
      <c r="E232" s="21" t="s">
        <v>186</v>
      </c>
      <c r="F232" s="21">
        <v>710130</v>
      </c>
      <c r="G232" s="21" t="s">
        <v>278</v>
      </c>
      <c r="H232" s="29">
        <v>150000</v>
      </c>
      <c r="I232" s="29">
        <v>70000</v>
      </c>
      <c r="J232" s="29">
        <v>0</v>
      </c>
    </row>
    <row r="233" spans="1:10" s="3" customFormat="1" x14ac:dyDescent="0.3">
      <c r="A233" s="82" t="s">
        <v>331</v>
      </c>
      <c r="B233" s="82"/>
      <c r="C233" s="82"/>
      <c r="D233" s="82"/>
      <c r="E233" s="82"/>
      <c r="F233" s="82"/>
      <c r="G233" s="82"/>
      <c r="H233" s="29">
        <f>SUM(H225:H232)</f>
        <v>332000</v>
      </c>
      <c r="I233" s="29">
        <f>SUM(I225:I232)</f>
        <v>157000</v>
      </c>
      <c r="J233" s="29">
        <f>SUM(J225:J232)</f>
        <v>48990</v>
      </c>
    </row>
    <row r="234" spans="1:10" s="3" customFormat="1" ht="28.8" customHeight="1" x14ac:dyDescent="0.3">
      <c r="A234" s="21" t="s">
        <v>74</v>
      </c>
      <c r="B234" s="72" t="s">
        <v>69</v>
      </c>
      <c r="C234" s="72"/>
      <c r="D234" s="21" t="s">
        <v>227</v>
      </c>
      <c r="E234" s="21" t="s">
        <v>228</v>
      </c>
      <c r="F234" s="21">
        <v>710101</v>
      </c>
      <c r="G234" s="21" t="s">
        <v>222</v>
      </c>
      <c r="H234" s="29">
        <v>10000</v>
      </c>
      <c r="I234" s="29">
        <v>1000</v>
      </c>
      <c r="J234" s="13">
        <v>0</v>
      </c>
    </row>
    <row r="235" spans="1:10" s="3" customFormat="1" ht="41.4" x14ac:dyDescent="0.3">
      <c r="A235" s="21" t="s">
        <v>74</v>
      </c>
      <c r="B235" s="72" t="s">
        <v>69</v>
      </c>
      <c r="C235" s="72"/>
      <c r="D235" s="21" t="s">
        <v>227</v>
      </c>
      <c r="E235" s="21" t="s">
        <v>228</v>
      </c>
      <c r="F235" s="21">
        <v>710103</v>
      </c>
      <c r="G235" s="21" t="s">
        <v>150</v>
      </c>
      <c r="H235" s="29">
        <v>10000</v>
      </c>
      <c r="I235" s="29">
        <v>3000</v>
      </c>
      <c r="J235" s="13">
        <v>0</v>
      </c>
    </row>
    <row r="236" spans="1:10" s="3" customFormat="1" ht="29.4" customHeight="1" x14ac:dyDescent="0.3">
      <c r="A236" s="21" t="s">
        <v>74</v>
      </c>
      <c r="B236" s="72" t="s">
        <v>69</v>
      </c>
      <c r="C236" s="72"/>
      <c r="D236" s="21" t="s">
        <v>227</v>
      </c>
      <c r="E236" s="21" t="s">
        <v>228</v>
      </c>
      <c r="F236" s="21">
        <v>710130</v>
      </c>
      <c r="G236" s="21" t="s">
        <v>278</v>
      </c>
      <c r="H236" s="29">
        <v>11000</v>
      </c>
      <c r="I236" s="29">
        <v>11000</v>
      </c>
      <c r="J236" s="13">
        <v>0</v>
      </c>
    </row>
    <row r="237" spans="1:10" s="3" customFormat="1" x14ac:dyDescent="0.3">
      <c r="A237" s="82" t="s">
        <v>333</v>
      </c>
      <c r="B237" s="82"/>
      <c r="C237" s="82"/>
      <c r="D237" s="82"/>
      <c r="E237" s="82"/>
      <c r="F237" s="82"/>
      <c r="G237" s="82"/>
      <c r="H237" s="29">
        <f>SUM(H234:H236)</f>
        <v>31000</v>
      </c>
      <c r="I237" s="29">
        <f>SUM(I234:I236)</f>
        <v>15000</v>
      </c>
      <c r="J237" s="29">
        <f>SUM(J234:J236)</f>
        <v>0</v>
      </c>
    </row>
    <row r="238" spans="1:10" s="3" customFormat="1" x14ac:dyDescent="0.3">
      <c r="A238" s="77" t="s">
        <v>295</v>
      </c>
      <c r="B238" s="77"/>
      <c r="C238" s="77"/>
      <c r="D238" s="77"/>
      <c r="E238" s="77"/>
      <c r="F238" s="77"/>
      <c r="G238" s="77"/>
      <c r="H238" s="30">
        <f>H224+H233+H237</f>
        <v>374000</v>
      </c>
      <c r="I238" s="30">
        <f>I224+I233+I237</f>
        <v>176700</v>
      </c>
      <c r="J238" s="30">
        <f>J224+J233+J237</f>
        <v>48990</v>
      </c>
    </row>
    <row r="239" spans="1:10" s="3" customFormat="1" x14ac:dyDescent="0.3">
      <c r="A239" s="79" t="s">
        <v>338</v>
      </c>
      <c r="B239" s="79"/>
      <c r="C239" s="79"/>
      <c r="D239" s="79"/>
      <c r="E239" s="79"/>
      <c r="F239" s="79"/>
      <c r="G239" s="79"/>
      <c r="H239" s="16">
        <f>H221+H238</f>
        <v>31851000</v>
      </c>
      <c r="I239" s="16">
        <f>I221+I238</f>
        <v>18641700</v>
      </c>
      <c r="J239" s="16">
        <f>J221+J238</f>
        <v>14696989.529999999</v>
      </c>
    </row>
    <row r="240" spans="1:10" s="2" customFormat="1" x14ac:dyDescent="0.3">
      <c r="A240" s="81" t="s">
        <v>313</v>
      </c>
      <c r="B240" s="81"/>
      <c r="C240" s="81"/>
      <c r="D240" s="81"/>
      <c r="E240" s="81"/>
      <c r="F240" s="81"/>
      <c r="G240" s="81"/>
      <c r="H240" s="16">
        <f>H22-H239</f>
        <v>0</v>
      </c>
      <c r="I240" s="16">
        <f>I22-I239</f>
        <v>0</v>
      </c>
      <c r="J240" s="16">
        <f>J22-J239</f>
        <v>1451803.290000001</v>
      </c>
    </row>
    <row r="241" spans="1:10" s="2" customFormat="1" x14ac:dyDescent="0.3">
      <c r="A241" s="77" t="s">
        <v>294</v>
      </c>
      <c r="B241" s="77"/>
      <c r="C241" s="77"/>
      <c r="D241" s="77"/>
      <c r="E241" s="77"/>
      <c r="F241" s="77"/>
      <c r="G241" s="77"/>
      <c r="H241" s="36">
        <f>H18-H221</f>
        <v>0</v>
      </c>
      <c r="I241" s="36">
        <f>I18-I221</f>
        <v>0</v>
      </c>
      <c r="J241" s="36">
        <f>J18-J221</f>
        <v>1451793.290000001</v>
      </c>
    </row>
    <row r="242" spans="1:10" s="2" customFormat="1" x14ac:dyDescent="0.3">
      <c r="A242" s="77" t="s">
        <v>295</v>
      </c>
      <c r="B242" s="77"/>
      <c r="C242" s="77"/>
      <c r="D242" s="77"/>
      <c r="E242" s="77"/>
      <c r="F242" s="77"/>
      <c r="G242" s="77"/>
      <c r="H242" s="36">
        <f>H21-H238</f>
        <v>0</v>
      </c>
      <c r="I242" s="36">
        <f>I21-I238</f>
        <v>0</v>
      </c>
      <c r="J242" s="36">
        <f>J21-J238</f>
        <v>10</v>
      </c>
    </row>
    <row r="243" spans="1:10" s="2" customFormat="1" x14ac:dyDescent="0.3">
      <c r="A243" s="14"/>
      <c r="B243" s="14"/>
      <c r="C243" s="14"/>
      <c r="D243" s="14"/>
      <c r="E243" s="14"/>
      <c r="F243" s="14"/>
      <c r="G243" s="14"/>
      <c r="H243" s="37"/>
      <c r="I243" s="37"/>
      <c r="J243" s="37"/>
    </row>
    <row r="244" spans="1:10" s="2" customFormat="1" x14ac:dyDescent="0.3">
      <c r="A244" s="14"/>
      <c r="B244" s="14"/>
      <c r="C244" s="14"/>
      <c r="D244" s="14"/>
      <c r="E244" s="14"/>
      <c r="F244" s="14"/>
      <c r="G244" s="14"/>
      <c r="H244" s="37"/>
      <c r="I244" s="37"/>
      <c r="J244" s="37"/>
    </row>
    <row r="245" spans="1:10" x14ac:dyDescent="0.3">
      <c r="A245" s="34"/>
      <c r="B245" s="34"/>
      <c r="C245" s="34"/>
      <c r="D245" s="34"/>
      <c r="E245" s="34"/>
      <c r="F245" s="34"/>
      <c r="G245" s="34"/>
      <c r="H245" s="35"/>
      <c r="I245" s="35"/>
      <c r="J245" s="35"/>
    </row>
    <row r="246" spans="1:10" x14ac:dyDescent="0.3">
      <c r="A246" s="73" t="s">
        <v>269</v>
      </c>
      <c r="B246" s="73"/>
      <c r="C246" s="73"/>
      <c r="D246" s="73"/>
      <c r="E246" s="73"/>
      <c r="F246" s="1"/>
      <c r="G246" s="1"/>
      <c r="H246" s="1"/>
      <c r="I246" s="1"/>
      <c r="J246" s="1"/>
    </row>
    <row r="247" spans="1:10" x14ac:dyDescent="0.3">
      <c r="A247" s="73" t="s">
        <v>358</v>
      </c>
      <c r="B247" s="73"/>
      <c r="C247" s="73"/>
      <c r="D247" s="73"/>
      <c r="E247" s="73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73" t="s">
        <v>270</v>
      </c>
      <c r="H248" s="73"/>
      <c r="I248" s="73"/>
      <c r="J248" s="73"/>
    </row>
    <row r="249" spans="1:10" x14ac:dyDescent="0.3">
      <c r="A249" s="1"/>
      <c r="B249" s="1"/>
      <c r="C249" s="1"/>
      <c r="D249" s="1"/>
      <c r="E249" s="1"/>
      <c r="F249" s="1"/>
      <c r="G249" s="73" t="s">
        <v>339</v>
      </c>
      <c r="H249" s="73"/>
      <c r="I249" s="73"/>
      <c r="J249" s="73"/>
    </row>
    <row r="250" spans="1:10" x14ac:dyDescent="0.3">
      <c r="A250" s="1"/>
      <c r="B250" s="1"/>
      <c r="C250" s="1"/>
      <c r="D250" s="1"/>
      <c r="E250" s="1"/>
      <c r="F250" s="1"/>
      <c r="G250" s="73" t="s">
        <v>291</v>
      </c>
      <c r="H250" s="73"/>
      <c r="I250" s="73"/>
      <c r="J250" s="73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244">
    <mergeCell ref="G3:J3"/>
    <mergeCell ref="B193:C193"/>
    <mergeCell ref="B229:C229"/>
    <mergeCell ref="A238:G238"/>
    <mergeCell ref="A242:G242"/>
    <mergeCell ref="B235:C235"/>
    <mergeCell ref="B236:C236"/>
    <mergeCell ref="A241:G241"/>
    <mergeCell ref="B196:C196"/>
    <mergeCell ref="B197:C197"/>
    <mergeCell ref="B174:C174"/>
    <mergeCell ref="B175:C175"/>
    <mergeCell ref="B179:C179"/>
    <mergeCell ref="B181:C181"/>
    <mergeCell ref="B184:C184"/>
    <mergeCell ref="B185:C185"/>
    <mergeCell ref="B186:C186"/>
    <mergeCell ref="B187:C187"/>
    <mergeCell ref="B192:C192"/>
    <mergeCell ref="B176:C176"/>
    <mergeCell ref="B177:C177"/>
    <mergeCell ref="B178:C178"/>
    <mergeCell ref="B180:C180"/>
    <mergeCell ref="B189:C189"/>
    <mergeCell ref="B155:C155"/>
    <mergeCell ref="B162:C162"/>
    <mergeCell ref="B164:C164"/>
    <mergeCell ref="B168:C168"/>
    <mergeCell ref="B183:C183"/>
    <mergeCell ref="B188:C188"/>
    <mergeCell ref="A239:G239"/>
    <mergeCell ref="A240:G240"/>
    <mergeCell ref="B182:C182"/>
    <mergeCell ref="B191:C191"/>
    <mergeCell ref="B194:C194"/>
    <mergeCell ref="B167:C167"/>
    <mergeCell ref="B171:C171"/>
    <mergeCell ref="B173:C173"/>
    <mergeCell ref="B198:C198"/>
    <mergeCell ref="B199:C199"/>
    <mergeCell ref="B200:C200"/>
    <mergeCell ref="B217:C217"/>
    <mergeCell ref="B206:C206"/>
    <mergeCell ref="B207:C207"/>
    <mergeCell ref="B227:C227"/>
    <mergeCell ref="B228:C228"/>
    <mergeCell ref="B223:C223"/>
    <mergeCell ref="A224:G224"/>
    <mergeCell ref="A247:E247"/>
    <mergeCell ref="B201:C201"/>
    <mergeCell ref="B202:C202"/>
    <mergeCell ref="B203:C203"/>
    <mergeCell ref="B204:C204"/>
    <mergeCell ref="B209:C209"/>
    <mergeCell ref="B210:C210"/>
    <mergeCell ref="B205:C205"/>
    <mergeCell ref="B208:C208"/>
    <mergeCell ref="B211:C211"/>
    <mergeCell ref="B212:C212"/>
    <mergeCell ref="B213:C213"/>
    <mergeCell ref="B214:C214"/>
    <mergeCell ref="B215:C215"/>
    <mergeCell ref="B216:C216"/>
    <mergeCell ref="B218:C218"/>
    <mergeCell ref="B234:C234"/>
    <mergeCell ref="A237:G237"/>
    <mergeCell ref="B225:C225"/>
    <mergeCell ref="A246:E246"/>
    <mergeCell ref="A233:G233"/>
    <mergeCell ref="B111:C111"/>
    <mergeCell ref="B116:C116"/>
    <mergeCell ref="B117:C117"/>
    <mergeCell ref="B118:C118"/>
    <mergeCell ref="B119:C119"/>
    <mergeCell ref="B122:C122"/>
    <mergeCell ref="B112:C112"/>
    <mergeCell ref="B113:C113"/>
    <mergeCell ref="B114:C114"/>
    <mergeCell ref="B115:C115"/>
    <mergeCell ref="B135:C135"/>
    <mergeCell ref="B137:C137"/>
    <mergeCell ref="A221:G221"/>
    <mergeCell ref="B222:C222"/>
    <mergeCell ref="A166:G166"/>
    <mergeCell ref="A190:G190"/>
    <mergeCell ref="A220:G220"/>
    <mergeCell ref="B169:C169"/>
    <mergeCell ref="B170:C170"/>
    <mergeCell ref="B172:C172"/>
    <mergeCell ref="B140:C140"/>
    <mergeCell ref="B141:C141"/>
    <mergeCell ref="B144:C144"/>
    <mergeCell ref="B146:C146"/>
    <mergeCell ref="B147:C147"/>
    <mergeCell ref="B151:C151"/>
    <mergeCell ref="B156:C156"/>
    <mergeCell ref="B165:C165"/>
    <mergeCell ref="B195:C195"/>
    <mergeCell ref="B150:C150"/>
    <mergeCell ref="B152:C152"/>
    <mergeCell ref="B157:C157"/>
    <mergeCell ref="B161:C161"/>
    <mergeCell ref="B154:C154"/>
    <mergeCell ref="B60:C60"/>
    <mergeCell ref="B83:C83"/>
    <mergeCell ref="B85:C85"/>
    <mergeCell ref="B47:C47"/>
    <mergeCell ref="A51:G51"/>
    <mergeCell ref="B61:C61"/>
    <mergeCell ref="B66:C66"/>
    <mergeCell ref="B70:C70"/>
    <mergeCell ref="B72:C72"/>
    <mergeCell ref="B74:C74"/>
    <mergeCell ref="B77:C77"/>
    <mergeCell ref="B62:C62"/>
    <mergeCell ref="B54:C54"/>
    <mergeCell ref="B73:C73"/>
    <mergeCell ref="B63:C63"/>
    <mergeCell ref="B64:C64"/>
    <mergeCell ref="B67:C67"/>
    <mergeCell ref="B68:C68"/>
    <mergeCell ref="B43:C43"/>
    <mergeCell ref="B44:C44"/>
    <mergeCell ref="B45:C45"/>
    <mergeCell ref="B46:C46"/>
    <mergeCell ref="B50:C50"/>
    <mergeCell ref="B52:C52"/>
    <mergeCell ref="B53:C53"/>
    <mergeCell ref="B57:C57"/>
    <mergeCell ref="B59:C59"/>
    <mergeCell ref="B26:C26"/>
    <mergeCell ref="B28:C28"/>
    <mergeCell ref="B29:C29"/>
    <mergeCell ref="B32:C32"/>
    <mergeCell ref="B35:C35"/>
    <mergeCell ref="B36:C36"/>
    <mergeCell ref="B40:C40"/>
    <mergeCell ref="B41:C41"/>
    <mergeCell ref="B42:C42"/>
    <mergeCell ref="B11:C11"/>
    <mergeCell ref="B12:C12"/>
    <mergeCell ref="B13:C13"/>
    <mergeCell ref="B14:C14"/>
    <mergeCell ref="B16:C16"/>
    <mergeCell ref="B17:C17"/>
    <mergeCell ref="A6:J6"/>
    <mergeCell ref="A7:J7"/>
    <mergeCell ref="A8:J8"/>
    <mergeCell ref="B10:C10"/>
    <mergeCell ref="B230:C230"/>
    <mergeCell ref="B219:C219"/>
    <mergeCell ref="B158:C158"/>
    <mergeCell ref="B226:C226"/>
    <mergeCell ref="B15:C15"/>
    <mergeCell ref="A18:G18"/>
    <mergeCell ref="B19:C19"/>
    <mergeCell ref="B20:C20"/>
    <mergeCell ref="A21:G21"/>
    <mergeCell ref="B24:C24"/>
    <mergeCell ref="B25:C25"/>
    <mergeCell ref="B34:C34"/>
    <mergeCell ref="B37:C37"/>
    <mergeCell ref="B159:C159"/>
    <mergeCell ref="B38:C38"/>
    <mergeCell ref="B39:C39"/>
    <mergeCell ref="B48:C48"/>
    <mergeCell ref="B49:C49"/>
    <mergeCell ref="A22:G22"/>
    <mergeCell ref="B23:C23"/>
    <mergeCell ref="B27:C27"/>
    <mergeCell ref="B30:C30"/>
    <mergeCell ref="B31:C31"/>
    <mergeCell ref="B33:C33"/>
    <mergeCell ref="B128:C128"/>
    <mergeCell ref="B133:C133"/>
    <mergeCell ref="B160:C160"/>
    <mergeCell ref="B106:C106"/>
    <mergeCell ref="G248:J248"/>
    <mergeCell ref="G249:J249"/>
    <mergeCell ref="G250:J250"/>
    <mergeCell ref="B231:C231"/>
    <mergeCell ref="B232:C232"/>
    <mergeCell ref="B120:C120"/>
    <mergeCell ref="B121:C121"/>
    <mergeCell ref="B123:C123"/>
    <mergeCell ref="B124:C124"/>
    <mergeCell ref="B126:C126"/>
    <mergeCell ref="B129:C129"/>
    <mergeCell ref="B130:C130"/>
    <mergeCell ref="B131:C131"/>
    <mergeCell ref="B132:C132"/>
    <mergeCell ref="B134:C134"/>
    <mergeCell ref="B136:C136"/>
    <mergeCell ref="B142:C142"/>
    <mergeCell ref="B138:C138"/>
    <mergeCell ref="B139:C139"/>
    <mergeCell ref="B143:C143"/>
    <mergeCell ref="B79:C79"/>
    <mergeCell ref="B80:C80"/>
    <mergeCell ref="B94:C94"/>
    <mergeCell ref="B148:C148"/>
    <mergeCell ref="B153:C153"/>
    <mergeCell ref="B87:C87"/>
    <mergeCell ref="B88:C88"/>
    <mergeCell ref="B89:C89"/>
    <mergeCell ref="B96:C96"/>
    <mergeCell ref="B97:C97"/>
    <mergeCell ref="B101:C101"/>
    <mergeCell ref="B98:C98"/>
    <mergeCell ref="B99:C99"/>
    <mergeCell ref="B100:C100"/>
    <mergeCell ref="B103:C103"/>
    <mergeCell ref="B104:C104"/>
    <mergeCell ref="B105:C105"/>
    <mergeCell ref="B102:C102"/>
    <mergeCell ref="B91:C91"/>
    <mergeCell ref="B95:C95"/>
    <mergeCell ref="B145:C145"/>
    <mergeCell ref="B149:C149"/>
    <mergeCell ref="B125:C125"/>
    <mergeCell ref="B127:C127"/>
    <mergeCell ref="B163:C163"/>
    <mergeCell ref="B93:C93"/>
    <mergeCell ref="F4:J4"/>
    <mergeCell ref="F2:J2"/>
    <mergeCell ref="B107:C107"/>
    <mergeCell ref="B108:C108"/>
    <mergeCell ref="B109:C109"/>
    <mergeCell ref="B110:C110"/>
    <mergeCell ref="B90:C90"/>
    <mergeCell ref="B92:C92"/>
    <mergeCell ref="B56:C56"/>
    <mergeCell ref="B55:C55"/>
    <mergeCell ref="B58:C58"/>
    <mergeCell ref="B65:C65"/>
    <mergeCell ref="B86:C86"/>
    <mergeCell ref="B84:C84"/>
    <mergeCell ref="B69:C69"/>
    <mergeCell ref="B71:C71"/>
    <mergeCell ref="B75:C75"/>
    <mergeCell ref="B76:C76"/>
    <mergeCell ref="B81:C81"/>
    <mergeCell ref="B82:C82"/>
    <mergeCell ref="B78:C78"/>
  </mergeCells>
  <pageMargins left="0.31496062992125984" right="0.31496062992125984" top="0.51181102362204722" bottom="0.74803149606299213" header="0.31496062992125984" footer="0.31496062992125984"/>
  <pageSetup orientation="landscape" verticalDpi="597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3</vt:i4>
      </vt:variant>
    </vt:vector>
  </HeadingPairs>
  <TitlesOfParts>
    <vt:vector size="8" baseType="lpstr">
      <vt:lpstr>SURSA A</vt:lpstr>
      <vt:lpstr>SURSA C</vt:lpstr>
      <vt:lpstr>SURSA D</vt:lpstr>
      <vt:lpstr>SURSA F</vt:lpstr>
      <vt:lpstr>SURSA G</vt:lpstr>
      <vt:lpstr>'SURSA A'!Imprimare_titluri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2021-07-15T09:40:10Z</dcterms:modified>
</cp:coreProperties>
</file>